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G:\CP-CH\ICC-CCI\CENTRAL RECORDS\3335 BOOKS &amp; PUBLICATIONS\Publications List by Type\Web Content\Degradation of Cellulose_Excel Tool\excel for web\"/>
    </mc:Choice>
  </mc:AlternateContent>
  <xr:revisionPtr revIDLastSave="0" documentId="13_ncr:1_{338DBE00-BCEC-4EBD-9C9E-79D735913EAC}" xr6:coauthVersionLast="47" xr6:coauthVersionMax="47" xr10:uidLastSave="{00000000-0000-0000-0000-000000000000}"/>
  <workbookProtection workbookAlgorithmName="SHA-512" workbookHashValue="LTe0M4aF95xRURceOPPyf90fbKxAHHAwDL++QlF99FvTkOTFUmgPM8UJHo+y0gUVrL24KEyvkiLOsEKUSWPAQA==" workbookSaltValue="A+qmFsGyWSZcThYUkM02Hw==" workbookSpinCount="100000" lockStructure="1"/>
  <bookViews>
    <workbookView xWindow="-120" yWindow="-120" windowWidth="29040" windowHeight="15720" tabRatio="790" xr2:uid="{00000000-000D-0000-FFFF-FFFF00000000}"/>
  </bookViews>
  <sheets>
    <sheet name="Introduction" sheetId="33" r:id="rId1"/>
    <sheet name="Isoperm" sheetId="30" r:id="rId2"/>
    <sheet name="Bibliography" sheetId="44" r:id="rId3"/>
    <sheet name="C1" sheetId="45"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45" l="1"/>
  <c r="C28" i="45" l="1"/>
  <c r="F29" i="45" l="1"/>
  <c r="H23" i="45"/>
  <c r="G23" i="45"/>
  <c r="H22" i="45"/>
  <c r="G22" i="45"/>
  <c r="H21" i="45"/>
  <c r="G21" i="45"/>
  <c r="G19" i="45"/>
  <c r="G18" i="45"/>
  <c r="G17" i="45"/>
  <c r="G15" i="45"/>
  <c r="G14" i="45"/>
  <c r="G13" i="45"/>
  <c r="G11" i="45"/>
  <c r="G10" i="45"/>
  <c r="G9" i="45"/>
  <c r="F13" i="30" l="1"/>
  <c r="F22" i="45"/>
  <c r="F22" i="30" s="1"/>
  <c r="H29" i="45" s="1"/>
  <c r="F18" i="45"/>
  <c r="F18" i="30" s="1"/>
  <c r="H28" i="45" s="1"/>
  <c r="F17" i="45"/>
  <c r="F17" i="30" s="1"/>
  <c r="F13" i="45"/>
  <c r="F21" i="45"/>
  <c r="F10" i="45"/>
  <c r="F10" i="30" s="1"/>
  <c r="F14" i="45"/>
  <c r="F14" i="30" s="1"/>
  <c r="F11" i="45"/>
  <c r="F11" i="30" s="1"/>
  <c r="F15" i="45"/>
  <c r="F15" i="30" s="1"/>
  <c r="F19" i="45"/>
  <c r="F19" i="30" s="1"/>
  <c r="F23" i="45"/>
  <c r="F23" i="30" s="1"/>
  <c r="I29" i="45" s="1"/>
  <c r="F9" i="45"/>
  <c r="F9" i="30" s="1"/>
  <c r="G27" i="45" l="1"/>
  <c r="H26" i="45"/>
  <c r="G28" i="45"/>
  <c r="F21" i="30"/>
  <c r="G29" i="45" s="1"/>
  <c r="I28" i="45"/>
  <c r="H27" i="45"/>
  <c r="I26" i="45"/>
  <c r="I27" i="45"/>
  <c r="G26" i="45"/>
</calcChain>
</file>

<file path=xl/sharedStrings.xml><?xml version="1.0" encoding="utf-8"?>
<sst xmlns="http://schemas.openxmlformats.org/spreadsheetml/2006/main" count="75" uniqueCount="73">
  <si>
    <t>RH (%)</t>
  </si>
  <si>
    <t>Scenario</t>
  </si>
  <si>
    <t>Isoperm</t>
  </si>
  <si>
    <t>1/T2 - 1/T1</t>
  </si>
  <si>
    <t>Celsius</t>
  </si>
  <si>
    <t>Fahrenheit</t>
  </si>
  <si>
    <t>Convert</t>
  </si>
  <si>
    <t>Temp (K)</t>
  </si>
  <si>
    <t>Mechanical pulp papers</t>
  </si>
  <si>
    <t>Type of printing papers</t>
  </si>
  <si>
    <t>Chemical pulp papers</t>
  </si>
  <si>
    <t>activation energy</t>
  </si>
  <si>
    <t>to</t>
  </si>
  <si>
    <t>Internal calculation</t>
  </si>
  <si>
    <t>Scenario 2</t>
  </si>
  <si>
    <t>Scenario 3</t>
  </si>
  <si>
    <t>Printing papers</t>
  </si>
  <si>
    <t>Bibliography</t>
  </si>
  <si>
    <t>Instructions</t>
  </si>
  <si>
    <t>Alkaline</t>
  </si>
  <si>
    <t>Papers with alkaline fillers</t>
  </si>
  <si>
    <t>Papers with a specific</t>
  </si>
  <si>
    <t>Description</t>
  </si>
  <si>
    <t>Disclaimer</t>
  </si>
  <si>
    <t>Intermediate</t>
  </si>
  <si>
    <t>for your eyes only</t>
  </si>
  <si>
    <t>Scenario 1</t>
  </si>
  <si>
    <r>
      <t>having an E</t>
    </r>
    <r>
      <rPr>
        <vertAlign val="subscript"/>
        <sz val="11"/>
        <color theme="1"/>
        <rFont val="Calibri"/>
        <family val="2"/>
        <scheme val="minor"/>
      </rPr>
      <t>a</t>
    </r>
    <r>
      <rPr>
        <sz val="11"/>
        <color theme="1"/>
        <rFont val="Calibri"/>
        <family val="2"/>
        <scheme val="minor"/>
      </rPr>
      <t xml:space="preserve"> of 100 kJ/mol </t>
    </r>
  </si>
  <si>
    <r>
      <t>having an E</t>
    </r>
    <r>
      <rPr>
        <vertAlign val="subscript"/>
        <sz val="11"/>
        <color theme="1"/>
        <rFont val="Calibri"/>
        <family val="2"/>
        <scheme val="minor"/>
      </rPr>
      <t>a</t>
    </r>
    <r>
      <rPr>
        <sz val="11"/>
        <color theme="1"/>
        <rFont val="Calibri"/>
        <family val="2"/>
        <scheme val="minor"/>
      </rPr>
      <t xml:space="preserve"> of 125 kJ/mol </t>
    </r>
  </si>
  <si>
    <r>
      <t>having an E</t>
    </r>
    <r>
      <rPr>
        <vertAlign val="subscript"/>
        <sz val="11"/>
        <color theme="1"/>
        <rFont val="Calibri"/>
        <family val="2"/>
        <scheme val="minor"/>
      </rPr>
      <t>a</t>
    </r>
    <r>
      <rPr>
        <sz val="11"/>
        <color theme="1"/>
        <rFont val="Calibri"/>
        <family val="2"/>
        <scheme val="minor"/>
      </rPr>
      <t xml:space="preserve"> of 130 kJ/mol </t>
    </r>
  </si>
  <si>
    <r>
      <t>E</t>
    </r>
    <r>
      <rPr>
        <vertAlign val="subscript"/>
        <sz val="11"/>
        <color theme="1"/>
        <rFont val="Calibri"/>
        <family val="2"/>
        <scheme val="minor"/>
      </rPr>
      <t>a</t>
    </r>
    <r>
      <rPr>
        <sz val="11"/>
        <color theme="1"/>
        <rFont val="Calibri"/>
        <family val="2"/>
        <scheme val="minor"/>
      </rPr>
      <t xml:space="preserve"> (kJ/mol): </t>
    </r>
  </si>
  <si>
    <r>
      <t>E</t>
    </r>
    <r>
      <rPr>
        <vertAlign val="subscript"/>
        <sz val="11"/>
        <color theme="1"/>
        <rFont val="Calibri"/>
        <family val="2"/>
        <scheme val="minor"/>
      </rPr>
      <t>a</t>
    </r>
  </si>
  <si>
    <t xml:space="preserve">Isoperm </t>
  </si>
  <si>
    <t>Where</t>
  </si>
  <si>
    <t>Paper Permanence Calculator</t>
  </si>
  <si>
    <t>RH = relative humidity of interest (fraction)</t>
  </si>
  <si>
    <r>
      <t>E</t>
    </r>
    <r>
      <rPr>
        <vertAlign val="subscript"/>
        <sz val="12"/>
        <color theme="1"/>
        <rFont val="Arial"/>
        <family val="2"/>
      </rPr>
      <t>a</t>
    </r>
    <r>
      <rPr>
        <sz val="12"/>
        <color theme="1"/>
        <rFont val="Arial"/>
        <family val="2"/>
      </rPr>
      <t xml:space="preserve"> = activation energy (kJ/mol) </t>
    </r>
  </si>
  <si>
    <t>R = universal gas constant (kJ/mol K)</t>
  </si>
  <si>
    <t xml:space="preserve">4. Papers with a specifically </t>
  </si>
  <si>
    <t xml:space="preserve">2. Neutral or acidic bleached chemical </t>
  </si>
  <si>
    <t>Reference isoperm to all papers</t>
  </si>
  <si>
    <t>e = constant approximately equal to 2.71828</t>
  </si>
  <si>
    <t>1. Acidic mechanical pulp papers</t>
  </si>
  <si>
    <t>Mechanical pulp</t>
  </si>
  <si>
    <t xml:space="preserve"> Chemical pulp</t>
  </si>
  <si>
    <t>Same as second sheet 'Isoperm'</t>
  </si>
  <si>
    <t>The Paper Permanence Calculator was designed for convenience and should only be used as a reference tool. CCI and CRC make no representation about the accuracy, reliability and completeness of this tool or the results to be obtained from its use. CCI and CRC assume no responsibility related to any express, implied or statutory warranties regarding the use of the results obtained from this calculation tool for heritage institution conservation programs.</t>
  </si>
  <si>
    <t>The selected RH should be within the range of 15% to 75%, while the temperature should be within the range of 5°C to 25°C. Deviating from these limits will compromise the reliability of the results.</t>
  </si>
  <si>
    <t>Reference isoperm for all papers</t>
  </si>
  <si>
    <t xml:space="preserve">Jean Tétreault (CCI) and Anne-Laurence Dupont (CRC CNRS) </t>
  </si>
  <si>
    <r>
      <t>T</t>
    </r>
    <r>
      <rPr>
        <vertAlign val="subscript"/>
        <sz val="12"/>
        <color theme="1"/>
        <rFont val="Arial"/>
        <family val="2"/>
      </rPr>
      <t>1</t>
    </r>
    <r>
      <rPr>
        <sz val="12"/>
        <color theme="1"/>
        <rFont val="Arial"/>
        <family val="2"/>
      </rPr>
      <t xml:space="preserve"> = temperature of reference: 293.15 Kelvin (K) (= 20</t>
    </r>
    <r>
      <rPr>
        <vertAlign val="superscript"/>
        <sz val="12"/>
        <color theme="1"/>
        <rFont val="Arial"/>
        <family val="2"/>
      </rPr>
      <t>o</t>
    </r>
    <r>
      <rPr>
        <sz val="12"/>
        <color theme="1"/>
        <rFont val="Arial"/>
        <family val="2"/>
      </rPr>
      <t>C)</t>
    </r>
  </si>
  <si>
    <r>
      <t>T</t>
    </r>
    <r>
      <rPr>
        <vertAlign val="subscript"/>
        <sz val="12"/>
        <color theme="1"/>
        <rFont val="Arial"/>
        <family val="2"/>
      </rPr>
      <t>2</t>
    </r>
    <r>
      <rPr>
        <sz val="12"/>
        <color theme="1"/>
        <rFont val="Arial"/>
        <family val="2"/>
      </rPr>
      <t xml:space="preserve"> = temperature of interest (K)</t>
    </r>
  </si>
  <si>
    <t>© Government of Canada, Canadian Conservation Institute, and the Conservation Research Center (CRC CNRS), 2024</t>
  </si>
  <si>
    <t>The corresponding isoperm will be calculated automatically in column F in green as well as in the histogram.</t>
  </si>
  <si>
    <r>
      <t xml:space="preserve">Tétreault, J., D. Vedoy, P. Bégin, S. Paris-Lacombe and A.-L. Dupont. “Modelling the Degradation of Acidic and Alkaline Printing Paper.” </t>
    </r>
    <r>
      <rPr>
        <i/>
        <sz val="12"/>
        <color theme="1"/>
        <rFont val="Arial"/>
        <family val="2"/>
      </rPr>
      <t>Cellulose</t>
    </r>
    <r>
      <rPr>
        <sz val="12"/>
        <color theme="1"/>
        <rFont val="Arial"/>
        <family val="2"/>
      </rPr>
      <t xml:space="preserve"> 30 (2023), pp. 11157–11175</t>
    </r>
  </si>
  <si>
    <t>Isoperms have been developed based on the time required for the cellulose polymers to undergo a 50% reduction in average length, as evaluated by measuring the average degree of polymerization (DP). This degradation process is primarily attributed to the acid-catalyzed hydrolysis reaction of cellulose.</t>
  </si>
  <si>
    <t>If the isoperm of 1 is defined as a paper that loses half of its cellulose DP after 500 years at 50% RH and 20°C, then any combination of RH and temperature that results in a 50% DP loss after 500 years will give an isoperm of 1. If it takes 1000 years to achieve a 50% DP reduction under specific climate conditions (“climate” refers to the combination of T and RH), the corresponding isoperm becomes 2, signifying a paper preservation performance that is twice as effective. At the opposite end, the isoperm will be 0.5 if under certain climate conditions, a 50% DP loss is reached after 250 years. In the event of a 50% DP loss in a different timeframe under specific climate conditions, the isoperm value is adjusted accordingly.</t>
  </si>
  <si>
    <r>
      <t>Tétreault et al. (2023) have developed the following equation to determine the isoperm based on the activation energy (E</t>
    </r>
    <r>
      <rPr>
        <vertAlign val="subscript"/>
        <sz val="12"/>
        <color theme="1"/>
        <rFont val="Arial"/>
        <family val="2"/>
      </rPr>
      <t>a</t>
    </r>
    <r>
      <rPr>
        <sz val="12"/>
        <color theme="1"/>
        <rFont val="Arial"/>
        <family val="2"/>
      </rPr>
      <t>) and the climate. E</t>
    </r>
    <r>
      <rPr>
        <vertAlign val="subscript"/>
        <sz val="12"/>
        <color theme="1"/>
        <rFont val="Arial"/>
        <family val="2"/>
      </rPr>
      <t xml:space="preserve">a </t>
    </r>
    <r>
      <rPr>
        <sz val="12"/>
        <color theme="1"/>
        <rFont val="Arial"/>
        <family val="2"/>
      </rPr>
      <t>represents the minimum energy required to initiate the acid-catalyzed hydrolysis reaction of cellulose and is correlated with the paper's durability.</t>
    </r>
  </si>
  <si>
    <r>
      <t>The tool determines an isoperm for three main types of paper: acidic mechanical wood pulp papers (wood pulp is the major pulp component; mainly newsprint), neutral or acidic bleached chemical wood pulp papers and alkaline papers made of bleached chemical wood pulp or cotton pulp (complying to ISO 9706:1994).</t>
    </r>
    <r>
      <rPr>
        <sz val="11"/>
        <color theme="1"/>
        <rFont val="Calibri"/>
        <family val="2"/>
        <scheme val="minor"/>
      </rPr>
      <t xml:space="preserve"> </t>
    </r>
    <r>
      <rPr>
        <sz val="12"/>
        <color theme="1"/>
        <rFont val="Arial"/>
        <family val="2"/>
      </rPr>
      <t>The E</t>
    </r>
    <r>
      <rPr>
        <vertAlign val="subscript"/>
        <sz val="12"/>
        <color theme="1"/>
        <rFont val="Arial"/>
        <family val="2"/>
      </rPr>
      <t>a</t>
    </r>
    <r>
      <rPr>
        <sz val="12"/>
        <color theme="1"/>
        <rFont val="Arial"/>
        <family val="2"/>
      </rPr>
      <t xml:space="preserve"> values for these three types of papers are close to 100, 125 and 130 kJ/mol, respectively. </t>
    </r>
  </si>
  <si>
    <r>
      <t>The tool also allows the determination of an isoperm for papers with other E</t>
    </r>
    <r>
      <rPr>
        <vertAlign val="subscript"/>
        <sz val="12"/>
        <color theme="1"/>
        <rFont val="Arial"/>
        <family val="2"/>
      </rPr>
      <t>a</t>
    </r>
    <r>
      <rPr>
        <sz val="12"/>
        <color theme="1"/>
        <rFont val="Arial"/>
        <family val="2"/>
      </rPr>
      <t xml:space="preserve"> values. It may be difficult to determine E</t>
    </r>
    <r>
      <rPr>
        <vertAlign val="subscript"/>
        <sz val="12"/>
        <color theme="1"/>
        <rFont val="Arial"/>
        <family val="2"/>
      </rPr>
      <t>a</t>
    </r>
    <r>
      <rPr>
        <sz val="12"/>
        <color theme="1"/>
        <rFont val="Arial"/>
        <family val="2"/>
      </rPr>
      <t xml:space="preserve"> for papers of unknown composition, including papers containing recycled pulps. A conservative approach would be to attribute an E</t>
    </r>
    <r>
      <rPr>
        <vertAlign val="subscript"/>
        <sz val="12"/>
        <color theme="1"/>
        <rFont val="Arial"/>
        <family val="2"/>
      </rPr>
      <t>a</t>
    </r>
    <r>
      <rPr>
        <sz val="12"/>
        <color theme="1"/>
        <rFont val="Arial"/>
        <family val="2"/>
      </rPr>
      <t xml:space="preserve"> close to that of papers containing acidic mechanical wood pulp. The tool operates under the assumption that printing inks have no impact on paper permanence and that there are no airborne pollutants in the surrounding environment. </t>
    </r>
  </si>
  <si>
    <t>For the different types of papers, specify the relative humidity (RH) and temperature (T) that correspond to the various climate scenarios within the respective yellow cells located in columns D and E.</t>
  </si>
  <si>
    <t xml:space="preserve">3. Alkaline papers made of bleached </t>
  </si>
  <si>
    <t xml:space="preserve">chemical wood pulp or cotton pulp papers </t>
  </si>
  <si>
    <r>
      <t xml:space="preserve">The Paper Permanence Calculator serves as a tool for predicting the lifespan of printing papers through the application of the isopermanence concept. “Isoperm” (constant permanence) refers to a means of expressing the permanence of organic materials under given temperature (T) and relative humidity (RH) conditions. This calculator, provided for those who are familiar with Excel, allows users to explore the impact of different temperature and humidity combinations on the long-term preservation of paper-based collections. It was developed by the </t>
    </r>
    <r>
      <rPr>
        <sz val="12"/>
        <color rgb="FF0070C0"/>
        <rFont val="Arial"/>
        <family val="2"/>
      </rPr>
      <t>Canadian Conservation Institute</t>
    </r>
    <r>
      <rPr>
        <sz val="12"/>
        <color theme="1"/>
        <rFont val="Arial"/>
        <family val="2"/>
      </rPr>
      <t xml:space="preserve"> </t>
    </r>
    <r>
      <rPr>
        <sz val="8"/>
        <color theme="1"/>
        <rFont val="Calibri"/>
        <family val="2"/>
        <scheme val="minor"/>
      </rPr>
      <t> </t>
    </r>
    <r>
      <rPr>
        <sz val="12"/>
        <color theme="1"/>
        <rFont val="Arial"/>
        <family val="2"/>
      </rPr>
      <t xml:space="preserve">(CCI) and the </t>
    </r>
    <r>
      <rPr>
        <sz val="12"/>
        <color rgb="FF0070C0"/>
        <rFont val="Arial"/>
        <family val="2"/>
      </rPr>
      <t>Conservation Research Center</t>
    </r>
    <r>
      <rPr>
        <sz val="12"/>
        <color theme="1"/>
        <rFont val="Arial"/>
        <family val="2"/>
      </rPr>
      <t xml:space="preserve"> </t>
    </r>
    <r>
      <rPr>
        <sz val="8"/>
        <color theme="1"/>
        <rFont val="Calibri"/>
        <family val="2"/>
        <scheme val="minor"/>
      </rPr>
      <t> </t>
    </r>
    <r>
      <rPr>
        <sz val="12"/>
        <color theme="1"/>
        <rFont val="Arial"/>
        <family val="2"/>
      </rPr>
      <t>(CRC), Centre national de la recherche scientifique (CNRS), Muséum national d’Histoire naturelle.</t>
    </r>
  </si>
  <si>
    <r>
      <t xml:space="preserve">This tool is published by the </t>
    </r>
    <r>
      <rPr>
        <sz val="12"/>
        <color rgb="FF0070C0"/>
        <rFont val="Arial"/>
        <family val="2"/>
      </rPr>
      <t>Canadian Conservation Institute</t>
    </r>
    <r>
      <rPr>
        <sz val="12"/>
        <color theme="1"/>
        <rFont val="Arial"/>
        <family val="2"/>
      </rPr>
      <t xml:space="preserve">.  </t>
    </r>
  </si>
  <si>
    <r>
      <t xml:space="preserve">For  the conditions of use and reproduction of these resources, consult the section “Ownership and usage of content provided on this site” on the </t>
    </r>
    <r>
      <rPr>
        <sz val="12"/>
        <color rgb="FF0070C0"/>
        <rFont val="Arial"/>
        <family val="2"/>
      </rPr>
      <t>Terms and conditions</t>
    </r>
    <r>
      <rPr>
        <sz val="12"/>
        <color theme="1"/>
        <rFont val="Arial"/>
        <family val="2"/>
      </rPr>
      <t xml:space="preserve"> page for the Canada.ca website.</t>
    </r>
  </si>
  <si>
    <r>
      <t>having an E</t>
    </r>
    <r>
      <rPr>
        <vertAlign val="subscript"/>
        <sz val="12"/>
        <color theme="1"/>
        <rFont val="Arial"/>
        <family val="2"/>
      </rPr>
      <t>a</t>
    </r>
    <r>
      <rPr>
        <sz val="12"/>
        <color theme="1"/>
        <rFont val="Arial"/>
        <family val="2"/>
      </rPr>
      <t xml:space="preserve"> of 100 kJ/mol </t>
    </r>
  </si>
  <si>
    <r>
      <t>wood pulp papers having an E</t>
    </r>
    <r>
      <rPr>
        <vertAlign val="subscript"/>
        <sz val="12"/>
        <color theme="1"/>
        <rFont val="Arial"/>
        <family val="2"/>
      </rPr>
      <t>a</t>
    </r>
    <r>
      <rPr>
        <sz val="12"/>
        <color theme="1"/>
        <rFont val="Arial"/>
        <family val="2"/>
      </rPr>
      <t xml:space="preserve"> of 125 kJ/mol </t>
    </r>
  </si>
  <si>
    <r>
      <t>having an E</t>
    </r>
    <r>
      <rPr>
        <vertAlign val="subscript"/>
        <sz val="12"/>
        <color theme="1"/>
        <rFont val="Arial"/>
        <family val="2"/>
      </rPr>
      <t>a</t>
    </r>
    <r>
      <rPr>
        <sz val="12"/>
        <color theme="1"/>
        <rFont val="Arial"/>
        <family val="2"/>
      </rPr>
      <t xml:space="preserve"> of 130 kJ/mol </t>
    </r>
  </si>
  <si>
    <r>
      <t>attributed E</t>
    </r>
    <r>
      <rPr>
        <vertAlign val="subscript"/>
        <sz val="12"/>
        <color theme="1"/>
        <rFont val="Arial"/>
        <family val="2"/>
      </rPr>
      <t>a</t>
    </r>
    <r>
      <rPr>
        <sz val="12"/>
        <color theme="1"/>
        <rFont val="Arial"/>
        <family val="2"/>
      </rPr>
      <t xml:space="preserve"> (between 90 and 140 Kj/mol)</t>
    </r>
  </si>
  <si>
    <r>
      <t>E</t>
    </r>
    <r>
      <rPr>
        <vertAlign val="subscript"/>
        <sz val="12"/>
        <color theme="1"/>
        <rFont val="Arial"/>
        <family val="2"/>
      </rPr>
      <t>a</t>
    </r>
    <r>
      <rPr>
        <sz val="12"/>
        <color theme="1"/>
        <rFont val="Arial"/>
        <family val="2"/>
      </rPr>
      <t xml:space="preserve"> (kJ/mol) =</t>
    </r>
  </si>
  <si>
    <r>
      <t>Temperature (</t>
    </r>
    <r>
      <rPr>
        <b/>
        <vertAlign val="superscript"/>
        <sz val="12"/>
        <color theme="1"/>
        <rFont val="Arial"/>
        <family val="2"/>
      </rPr>
      <t>0</t>
    </r>
    <r>
      <rPr>
        <b/>
        <sz val="12"/>
        <color theme="1"/>
        <rFont val="Arial"/>
        <family val="2"/>
      </rPr>
      <t>C)</t>
    </r>
  </si>
  <si>
    <r>
      <t>Enter the activation energy (E</t>
    </r>
    <r>
      <rPr>
        <vertAlign val="subscript"/>
        <sz val="12"/>
        <color theme="1"/>
        <rFont val="Arial"/>
        <family val="2"/>
      </rPr>
      <t>a</t>
    </r>
    <r>
      <rPr>
        <sz val="12"/>
        <color theme="1"/>
        <rFont val="Arial"/>
        <family val="2"/>
      </rPr>
      <t xml:space="preserve">) in cell B23.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</si>
</sst>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E+00"/>
  </numFmts>
  <fonts count="22" x14ac:knownFonts="1">
    <font>
      <sz val="11"/>
      <color theme="1"/>
      <name val="Calibri"/>
      <family val="2"/>
      <scheme val="minor"/>
    </font>
    <font>
      <b/>
      <sz val="11"/>
      <color theme="1"/>
      <name val="Calibri"/>
      <family val="2"/>
      <scheme val="minor"/>
    </font>
    <font>
      <sz val="11"/>
      <color rgb="FFFF0000"/>
      <name val="Calibri"/>
      <family val="2"/>
      <scheme val="minor"/>
    </font>
    <font>
      <sz val="9"/>
      <color theme="1"/>
      <name val="Calibri"/>
      <family val="2"/>
      <scheme val="minor"/>
    </font>
    <font>
      <sz val="10"/>
      <color theme="1"/>
      <name val="Calibri"/>
      <family val="2"/>
      <scheme val="minor"/>
    </font>
    <font>
      <b/>
      <sz val="12"/>
      <name val="Arial"/>
      <family val="2"/>
    </font>
    <font>
      <sz val="12"/>
      <name val="Arial"/>
      <family val="2"/>
    </font>
    <font>
      <vertAlign val="subscript"/>
      <sz val="11"/>
      <color theme="1"/>
      <name val="Calibri"/>
      <family val="2"/>
      <scheme val="minor"/>
    </font>
    <font>
      <b/>
      <sz val="12"/>
      <color theme="1"/>
      <name val="Arial"/>
      <family val="2"/>
    </font>
    <font>
      <sz val="11"/>
      <color theme="1"/>
      <name val="Arial"/>
      <family val="2"/>
    </font>
    <font>
      <b/>
      <sz val="11"/>
      <color theme="1"/>
      <name val="Arial"/>
      <family val="2"/>
    </font>
    <font>
      <sz val="12"/>
      <color theme="1"/>
      <name val="Arial"/>
      <family val="2"/>
    </font>
    <font>
      <vertAlign val="superscript"/>
      <sz val="12"/>
      <color theme="1"/>
      <name val="Arial"/>
      <family val="2"/>
    </font>
    <font>
      <sz val="12"/>
      <color rgb="FFFF0000"/>
      <name val="Arial"/>
      <family val="2"/>
    </font>
    <font>
      <vertAlign val="subscript"/>
      <sz val="12"/>
      <color theme="1"/>
      <name val="Arial"/>
      <family val="2"/>
    </font>
    <font>
      <sz val="20"/>
      <color rgb="FFFF0000"/>
      <name val="Arial"/>
      <family val="2"/>
    </font>
    <font>
      <i/>
      <sz val="12"/>
      <color theme="1"/>
      <name val="Arial"/>
      <family val="2"/>
    </font>
    <font>
      <sz val="8"/>
      <color theme="1"/>
      <name val="Calibri"/>
      <family val="2"/>
      <scheme val="minor"/>
    </font>
    <font>
      <u/>
      <sz val="11"/>
      <color theme="10"/>
      <name val="Calibri"/>
      <family val="2"/>
      <scheme val="minor"/>
    </font>
    <font>
      <b/>
      <sz val="16"/>
      <color theme="1"/>
      <name val="Arial"/>
      <family val="2"/>
    </font>
    <font>
      <sz val="12"/>
      <color rgb="FF0070C0"/>
      <name val="Arial"/>
      <family val="2"/>
    </font>
    <font>
      <b/>
      <vertAlign val="superscript"/>
      <sz val="12"/>
      <color theme="1"/>
      <name val="Arial"/>
      <family val="2"/>
    </font>
  </fonts>
  <fills count="12">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rgb="FF92D05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s>
  <borders count="15">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18" fillId="0" borderId="0" applyNumberFormat="0" applyFill="0" applyBorder="0" applyAlignment="0" applyProtection="0"/>
  </cellStyleXfs>
  <cellXfs count="102">
    <xf numFmtId="0" fontId="0" fillId="0" borderId="0" xfId="0"/>
    <xf numFmtId="0" fontId="1" fillId="0" borderId="0" xfId="0" applyFont="1"/>
    <xf numFmtId="0" fontId="2" fillId="0" borderId="0" xfId="0" applyFont="1"/>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8" xfId="0" applyBorder="1" applyAlignment="1">
      <alignment horizontal="center"/>
    </xf>
    <xf numFmtId="0" fontId="0" fillId="0" borderId="3" xfId="0" applyBorder="1"/>
    <xf numFmtId="0" fontId="0" fillId="0" borderId="1" xfId="0" applyBorder="1"/>
    <xf numFmtId="0" fontId="0" fillId="0" borderId="8" xfId="0" applyBorder="1"/>
    <xf numFmtId="0" fontId="0" fillId="3" borderId="0" xfId="0" applyFill="1" applyAlignment="1">
      <alignment horizontal="center"/>
    </xf>
    <xf numFmtId="0" fontId="0" fillId="0" borderId="5" xfId="0" applyBorder="1" applyAlignment="1">
      <alignment horizontal="center"/>
    </xf>
    <xf numFmtId="0" fontId="0" fillId="0" borderId="1" xfId="0" applyBorder="1" applyAlignment="1">
      <alignment horizontal="center" vertical="top"/>
    </xf>
    <xf numFmtId="0" fontId="0" fillId="0" borderId="8" xfId="0" applyBorder="1" applyAlignment="1">
      <alignment horizontal="center" vertical="top"/>
    </xf>
    <xf numFmtId="0" fontId="0" fillId="0" borderId="6" xfId="0" applyBorder="1"/>
    <xf numFmtId="0" fontId="0" fillId="0" borderId="4" xfId="0" applyBorder="1"/>
    <xf numFmtId="0" fontId="0" fillId="3" borderId="6" xfId="0" applyFill="1" applyBorder="1" applyAlignment="1">
      <alignment horizontal="center"/>
    </xf>
    <xf numFmtId="0" fontId="0" fillId="5" borderId="8" xfId="0" applyFill="1" applyBorder="1" applyAlignment="1">
      <alignment horizontal="center" vertical="top"/>
    </xf>
    <xf numFmtId="0" fontId="0" fillId="5" borderId="7" xfId="0" applyFill="1" applyBorder="1" applyAlignment="1">
      <alignment horizontal="center" vertical="top"/>
    </xf>
    <xf numFmtId="0" fontId="0" fillId="5" borderId="2" xfId="0" applyFill="1" applyBorder="1" applyAlignment="1">
      <alignment horizontal="center" vertical="top"/>
    </xf>
    <xf numFmtId="164" fontId="0" fillId="5" borderId="0" xfId="0" applyNumberFormat="1" applyFill="1" applyAlignment="1">
      <alignment horizontal="center" vertical="top"/>
    </xf>
    <xf numFmtId="164" fontId="0" fillId="5" borderId="8" xfId="0" applyNumberFormat="1" applyFill="1" applyBorder="1" applyAlignment="1">
      <alignment horizontal="center" vertical="top"/>
    </xf>
    <xf numFmtId="164" fontId="0" fillId="5" borderId="6" xfId="0" applyNumberFormat="1" applyFill="1" applyBorder="1" applyAlignment="1">
      <alignment horizontal="center" vertical="top"/>
    </xf>
    <xf numFmtId="164" fontId="0" fillId="5" borderId="7" xfId="0" applyNumberFormat="1" applyFill="1" applyBorder="1" applyAlignment="1">
      <alignment horizontal="center" vertical="top"/>
    </xf>
    <xf numFmtId="0" fontId="3" fillId="0" borderId="2" xfId="0" applyFont="1" applyBorder="1"/>
    <xf numFmtId="0" fontId="0" fillId="6" borderId="4" xfId="0" applyFill="1" applyBorder="1" applyAlignment="1">
      <alignment horizontal="center"/>
    </xf>
    <xf numFmtId="0" fontId="0" fillId="7" borderId="0" xfId="0" applyFill="1" applyAlignment="1">
      <alignment horizontal="center"/>
    </xf>
    <xf numFmtId="0" fontId="0" fillId="4" borderId="6" xfId="0" applyFill="1" applyBorder="1" applyAlignment="1">
      <alignment horizontal="center"/>
    </xf>
    <xf numFmtId="0" fontId="0" fillId="4" borderId="6" xfId="0" applyFill="1" applyBorder="1" applyAlignment="1" applyProtection="1">
      <alignment horizontal="center"/>
      <protection locked="0"/>
    </xf>
    <xf numFmtId="0" fontId="3" fillId="0" borderId="12" xfId="0" applyFont="1" applyBorder="1" applyAlignment="1">
      <alignment horizontal="center" vertical="top"/>
    </xf>
    <xf numFmtId="0" fontId="4" fillId="0" borderId="14" xfId="0" applyFont="1" applyBorder="1" applyAlignment="1">
      <alignment horizontal="center" vertical="top"/>
    </xf>
    <xf numFmtId="0" fontId="4" fillId="0" borderId="13" xfId="0" applyFont="1" applyBorder="1" applyAlignment="1" applyProtection="1">
      <alignment horizontal="center" vertical="top"/>
      <protection locked="0"/>
    </xf>
    <xf numFmtId="0" fontId="0" fillId="0" borderId="12" xfId="0" applyBorder="1"/>
    <xf numFmtId="0" fontId="0" fillId="0" borderId="14" xfId="0" applyBorder="1"/>
    <xf numFmtId="0" fontId="0" fillId="0" borderId="13" xfId="0" applyBorder="1"/>
    <xf numFmtId="0" fontId="1" fillId="0" borderId="9" xfId="0" applyFont="1" applyBorder="1"/>
    <xf numFmtId="0" fontId="1" fillId="0" borderId="10" xfId="0" applyFont="1" applyBorder="1"/>
    <xf numFmtId="0" fontId="1" fillId="0" borderId="10" xfId="0" applyFont="1" applyBorder="1" applyAlignment="1">
      <alignment horizontal="center"/>
    </xf>
    <xf numFmtId="165" fontId="0" fillId="3" borderId="1" xfId="0" applyNumberFormat="1" applyFill="1" applyBorder="1" applyAlignment="1">
      <alignment horizontal="center"/>
    </xf>
    <xf numFmtId="165" fontId="0" fillId="0" borderId="1" xfId="0" applyNumberFormat="1" applyBorder="1" applyAlignment="1">
      <alignment horizontal="center"/>
    </xf>
    <xf numFmtId="165" fontId="0" fillId="3" borderId="2" xfId="0" applyNumberFormat="1" applyFill="1" applyBorder="1" applyAlignment="1">
      <alignment horizontal="center"/>
    </xf>
    <xf numFmtId="0" fontId="0" fillId="0" borderId="2" xfId="0" applyBorder="1"/>
    <xf numFmtId="0" fontId="0" fillId="2" borderId="12" xfId="0" applyFill="1" applyBorder="1" applyAlignment="1" applyProtection="1">
      <alignment horizontal="center" vertical="top"/>
      <protection locked="0"/>
    </xf>
    <xf numFmtId="0" fontId="0" fillId="0" borderId="2" xfId="0" applyBorder="1" applyAlignment="1">
      <alignment horizontal="left"/>
    </xf>
    <xf numFmtId="164" fontId="0" fillId="3" borderId="13" xfId="0" applyNumberFormat="1" applyFill="1" applyBorder="1" applyAlignment="1">
      <alignment horizontal="center" vertical="top"/>
    </xf>
    <xf numFmtId="0" fontId="11" fillId="0" borderId="0" xfId="0" applyFont="1"/>
    <xf numFmtId="0" fontId="9" fillId="10" borderId="0" xfId="0" applyFont="1" applyFill="1"/>
    <xf numFmtId="0" fontId="9" fillId="10" borderId="0" xfId="0" applyFont="1" applyFill="1" applyAlignment="1">
      <alignment horizontal="center"/>
    </xf>
    <xf numFmtId="0" fontId="9" fillId="10" borderId="0" xfId="0" applyFont="1" applyFill="1" applyAlignment="1" applyProtection="1">
      <alignment horizontal="center"/>
      <protection locked="0"/>
    </xf>
    <xf numFmtId="164" fontId="9" fillId="10" borderId="0" xfId="0" applyNumberFormat="1" applyFont="1" applyFill="1" applyAlignment="1">
      <alignment horizontal="center"/>
    </xf>
    <xf numFmtId="0" fontId="10" fillId="10" borderId="0" xfId="0" applyFont="1" applyFill="1"/>
    <xf numFmtId="0" fontId="0" fillId="10" borderId="0" xfId="0" applyFill="1"/>
    <xf numFmtId="0" fontId="0" fillId="10" borderId="0" xfId="0" applyFill="1" applyAlignment="1">
      <alignment horizontal="center"/>
    </xf>
    <xf numFmtId="164" fontId="0" fillId="10" borderId="0" xfId="0" applyNumberFormat="1" applyFill="1" applyAlignment="1">
      <alignment horizontal="center"/>
    </xf>
    <xf numFmtId="1" fontId="8" fillId="10" borderId="0" xfId="0" applyNumberFormat="1" applyFont="1" applyFill="1" applyAlignment="1">
      <alignment horizontal="left" vertical="top"/>
    </xf>
    <xf numFmtId="0" fontId="11" fillId="10" borderId="0" xfId="0" applyFont="1" applyFill="1"/>
    <xf numFmtId="0" fontId="8" fillId="10" borderId="0" xfId="0" applyFont="1" applyFill="1" applyAlignment="1">
      <alignment vertical="center"/>
    </xf>
    <xf numFmtId="0" fontId="13" fillId="10" borderId="0" xfId="0" applyFont="1" applyFill="1" applyAlignment="1">
      <alignment vertical="top" wrapText="1"/>
    </xf>
    <xf numFmtId="0" fontId="11" fillId="10" borderId="0" xfId="0" applyFont="1" applyFill="1" applyAlignment="1">
      <alignment vertical="center"/>
    </xf>
    <xf numFmtId="0" fontId="11" fillId="10" borderId="0" xfId="0" applyFont="1" applyFill="1" applyAlignment="1">
      <alignment wrapText="1"/>
    </xf>
    <xf numFmtId="0" fontId="8" fillId="10" borderId="0" xfId="0" applyFont="1" applyFill="1"/>
    <xf numFmtId="0" fontId="6" fillId="10" borderId="0" xfId="0" applyFont="1" applyFill="1" applyAlignment="1">
      <alignment vertical="top"/>
    </xf>
    <xf numFmtId="0" fontId="15" fillId="10" borderId="0" xfId="0" applyFont="1" applyFill="1"/>
    <xf numFmtId="0" fontId="5" fillId="10" borderId="0" xfId="0" applyFont="1" applyFill="1"/>
    <xf numFmtId="0" fontId="0" fillId="0" borderId="1" xfId="0" applyBorder="1" applyAlignment="1">
      <alignment horizontal="left" vertical="top"/>
    </xf>
    <xf numFmtId="0" fontId="0" fillId="5" borderId="6" xfId="0" applyFill="1" applyBorder="1" applyAlignment="1" applyProtection="1">
      <alignment horizontal="center"/>
      <protection locked="0"/>
    </xf>
    <xf numFmtId="0" fontId="11" fillId="0" borderId="0" xfId="0" applyFont="1" applyAlignment="1">
      <alignment vertical="center"/>
    </xf>
    <xf numFmtId="0" fontId="0" fillId="11" borderId="0" xfId="0" applyFill="1"/>
    <xf numFmtId="1" fontId="11" fillId="10" borderId="0" xfId="0" applyNumberFormat="1" applyFont="1" applyFill="1" applyAlignment="1">
      <alignment horizontal="left" vertical="top"/>
    </xf>
    <xf numFmtId="0" fontId="11" fillId="0" borderId="0" xfId="0" applyFont="1" applyAlignment="1">
      <alignment vertical="top" wrapText="1"/>
    </xf>
    <xf numFmtId="0" fontId="18" fillId="10" borderId="0" xfId="1" applyFill="1" applyBorder="1" applyAlignment="1">
      <alignment vertical="center"/>
    </xf>
    <xf numFmtId="0" fontId="11" fillId="10" borderId="0" xfId="0" applyFont="1" applyFill="1" applyAlignment="1">
      <alignment horizontal="left" vertical="top" wrapText="1"/>
    </xf>
    <xf numFmtId="0" fontId="11" fillId="0" borderId="0" xfId="0" applyFont="1" applyAlignment="1">
      <alignment horizontal="left" vertical="top" wrapText="1"/>
    </xf>
    <xf numFmtId="0" fontId="11" fillId="10" borderId="0" xfId="0" applyFont="1" applyFill="1" applyAlignment="1">
      <alignment vertical="top"/>
    </xf>
    <xf numFmtId="1" fontId="19" fillId="10" borderId="0" xfId="0" applyNumberFormat="1" applyFont="1" applyFill="1" applyAlignment="1">
      <alignment horizontal="left" vertical="top"/>
    </xf>
    <xf numFmtId="0" fontId="8" fillId="10" borderId="9" xfId="0" applyFont="1" applyFill="1" applyBorder="1"/>
    <xf numFmtId="0" fontId="8" fillId="10" borderId="10" xfId="0" applyFont="1" applyFill="1" applyBorder="1"/>
    <xf numFmtId="0" fontId="8" fillId="10" borderId="10" xfId="0" applyFont="1" applyFill="1" applyBorder="1" applyAlignment="1">
      <alignment horizontal="center"/>
    </xf>
    <xf numFmtId="0" fontId="11" fillId="10" borderId="1" xfId="0" applyFont="1" applyFill="1" applyBorder="1"/>
    <xf numFmtId="0" fontId="11" fillId="10" borderId="3" xfId="0" applyFont="1" applyFill="1" applyBorder="1"/>
    <xf numFmtId="0" fontId="11" fillId="10" borderId="4" xfId="0" applyFont="1" applyFill="1" applyBorder="1"/>
    <xf numFmtId="0" fontId="11" fillId="6" borderId="4" xfId="0" applyFont="1" applyFill="1" applyBorder="1" applyAlignment="1">
      <alignment horizontal="center"/>
    </xf>
    <xf numFmtId="0" fontId="11" fillId="9" borderId="0" xfId="0" applyFont="1" applyFill="1" applyAlignment="1">
      <alignment horizontal="center"/>
    </xf>
    <xf numFmtId="0" fontId="11" fillId="10" borderId="2" xfId="0" applyFont="1" applyFill="1" applyBorder="1"/>
    <xf numFmtId="0" fontId="11" fillId="10" borderId="6" xfId="0" applyFont="1" applyFill="1" applyBorder="1"/>
    <xf numFmtId="0" fontId="11" fillId="8" borderId="6" xfId="0" applyFont="1" applyFill="1" applyBorder="1" applyAlignment="1">
      <alignment horizontal="center"/>
    </xf>
    <xf numFmtId="0" fontId="11" fillId="10" borderId="0" xfId="0" applyFont="1" applyFill="1" applyAlignment="1">
      <alignment horizontal="center"/>
    </xf>
    <xf numFmtId="0" fontId="11" fillId="10" borderId="2" xfId="0" applyFont="1" applyFill="1" applyBorder="1" applyAlignment="1">
      <alignment horizontal="right"/>
    </xf>
    <xf numFmtId="0" fontId="11" fillId="2" borderId="6" xfId="0" applyFont="1" applyFill="1" applyBorder="1" applyAlignment="1" applyProtection="1">
      <alignment horizontal="center"/>
      <protection locked="0"/>
    </xf>
    <xf numFmtId="0" fontId="11" fillId="8" borderId="6" xfId="0" applyFont="1" applyFill="1" applyBorder="1" applyAlignment="1" applyProtection="1">
      <alignment horizontal="center"/>
      <protection locked="0"/>
    </xf>
    <xf numFmtId="0" fontId="8" fillId="10" borderId="11" xfId="0" applyFont="1" applyFill="1" applyBorder="1" applyAlignment="1">
      <alignment horizontal="center"/>
    </xf>
    <xf numFmtId="164" fontId="11" fillId="10" borderId="8" xfId="0" applyNumberFormat="1" applyFont="1" applyFill="1" applyBorder="1" applyAlignment="1">
      <alignment horizontal="center"/>
    </xf>
    <xf numFmtId="0" fontId="11" fillId="2" borderId="4" xfId="0" applyFont="1" applyFill="1" applyBorder="1" applyAlignment="1" applyProtection="1">
      <alignment horizontal="center"/>
      <protection locked="0"/>
    </xf>
    <xf numFmtId="164" fontId="11" fillId="3" borderId="5" xfId="0" applyNumberFormat="1" applyFont="1" applyFill="1" applyBorder="1" applyAlignment="1">
      <alignment horizontal="center"/>
    </xf>
    <xf numFmtId="0" fontId="11" fillId="2" borderId="0" xfId="0" applyFont="1" applyFill="1" applyAlignment="1" applyProtection="1">
      <alignment horizontal="center"/>
      <protection locked="0"/>
    </xf>
    <xf numFmtId="164" fontId="11" fillId="3" borderId="8" xfId="0" applyNumberFormat="1" applyFont="1" applyFill="1" applyBorder="1" applyAlignment="1">
      <alignment horizontal="center"/>
    </xf>
    <xf numFmtId="164" fontId="11" fillId="3" borderId="7" xfId="0" applyNumberFormat="1" applyFont="1" applyFill="1" applyBorder="1" applyAlignment="1">
      <alignment horizontal="center"/>
    </xf>
    <xf numFmtId="0" fontId="11" fillId="10" borderId="0" xfId="0" applyFont="1" applyFill="1" applyAlignment="1" applyProtection="1">
      <alignment horizontal="center"/>
      <protection locked="0"/>
    </xf>
    <xf numFmtId="164" fontId="11" fillId="10" borderId="0" xfId="0" applyNumberFormat="1" applyFont="1" applyFill="1" applyAlignment="1">
      <alignment horizontal="center"/>
    </xf>
    <xf numFmtId="0" fontId="11" fillId="10" borderId="0" xfId="0" applyFont="1" applyFill="1" applyProtection="1">
      <protection locked="0"/>
    </xf>
    <xf numFmtId="164" fontId="11" fillId="10" borderId="0" xfId="0" applyNumberFormat="1" applyFont="1" applyFill="1"/>
    <xf numFmtId="0" fontId="6" fillId="10" borderId="0" xfId="0" applyFont="1" applyFill="1"/>
  </cellXfs>
  <cellStyles count="2">
    <cellStyle name="Lien hypertexte" xfId="1" builtinId="8"/>
    <cellStyle name="Normal" xfId="0" builtinId="0"/>
  </cellStyles>
  <dxfs count="9">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border>
        <left style="thin">
          <color rgb="FF9C0006"/>
        </left>
        <right style="thin">
          <color rgb="FF9C0006"/>
        </right>
        <top style="thin">
          <color rgb="FF9C0006"/>
        </top>
        <bottom style="thin">
          <color rgb="FF9C0006"/>
        </bottom>
      </border>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Isopermanence histogram</a:t>
            </a:r>
          </a:p>
        </c:rich>
      </c:tx>
      <c:layout>
        <c:manualLayout>
          <c:xMode val="edge"/>
          <c:yMode val="edge"/>
          <c:x val="0.31300853350083024"/>
          <c:y val="1.151647142569986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415332502476592"/>
          <c:y val="9.7510356511869373E-2"/>
          <c:w val="0.70015038396108953"/>
          <c:h val="0.73580972733771521"/>
        </c:manualLayout>
      </c:layout>
      <c:barChart>
        <c:barDir val="col"/>
        <c:grouping val="clustered"/>
        <c:varyColors val="0"/>
        <c:ser>
          <c:idx val="0"/>
          <c:order val="0"/>
          <c:tx>
            <c:strRef>
              <c:f>'C1'!$G$25</c:f>
              <c:strCache>
                <c:ptCount val="1"/>
                <c:pt idx="0">
                  <c:v>Scenario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'C1'!$F$26:$F$29</c:f>
              <c:strCache>
                <c:ptCount val="4"/>
                <c:pt idx="0">
                  <c:v>Mechanical pulp</c:v>
                </c:pt>
                <c:pt idx="1">
                  <c:v> Chemical pulp</c:v>
                </c:pt>
                <c:pt idx="2">
                  <c:v>Alkaline</c:v>
                </c:pt>
                <c:pt idx="3">
                  <c:v>110</c:v>
                </c:pt>
              </c:strCache>
            </c:strRef>
          </c:cat>
          <c:val>
            <c:numRef>
              <c:f>'C1'!$G$26:$G$29</c:f>
              <c:numCache>
                <c:formatCode>0.0</c:formatCode>
                <c:ptCount val="4"/>
                <c:pt idx="0">
                  <c:v>0.67961844400209415</c:v>
                </c:pt>
                <c:pt idx="1">
                  <c:v>0.67961844400209415</c:v>
                </c:pt>
                <c:pt idx="2">
                  <c:v>0.67961844400209415</c:v>
                </c:pt>
                <c:pt idx="3">
                  <c:v>0.67961844400209415</c:v>
                </c:pt>
              </c:numCache>
            </c:numRef>
          </c:val>
          <c:extLst>
            <c:ext xmlns:c16="http://schemas.microsoft.com/office/drawing/2014/chart" uri="{C3380CC4-5D6E-409C-BE32-E72D297353CC}">
              <c16:uniqueId val="{00000000-DAD3-4525-B3CB-B8602CE28531}"/>
            </c:ext>
          </c:extLst>
        </c:ser>
        <c:ser>
          <c:idx val="1"/>
          <c:order val="1"/>
          <c:tx>
            <c:strRef>
              <c:f>'C1'!$H$25</c:f>
              <c:strCache>
                <c:ptCount val="1"/>
                <c:pt idx="0">
                  <c:v>Scenario 2</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'C1'!$F$26:$F$29</c:f>
              <c:strCache>
                <c:ptCount val="4"/>
                <c:pt idx="0">
                  <c:v>Mechanical pulp</c:v>
                </c:pt>
                <c:pt idx="1">
                  <c:v> Chemical pulp</c:v>
                </c:pt>
                <c:pt idx="2">
                  <c:v>Alkaline</c:v>
                </c:pt>
                <c:pt idx="3">
                  <c:v>110</c:v>
                </c:pt>
              </c:strCache>
            </c:strRef>
          </c:cat>
          <c:val>
            <c:numRef>
              <c:f>'C1'!$H$26:$H$29</c:f>
              <c:numCache>
                <c:formatCode>0.0</c:formatCode>
                <c:ptCount val="4"/>
                <c:pt idx="0">
                  <c:v>2.0417720343879062</c:v>
                </c:pt>
                <c:pt idx="1">
                  <c:v>2.4395323995285274</c:v>
                </c:pt>
                <c:pt idx="2">
                  <c:v>2.5279382325534709</c:v>
                </c:pt>
                <c:pt idx="3">
                  <c:v>2.1924363139813732</c:v>
                </c:pt>
              </c:numCache>
            </c:numRef>
          </c:val>
          <c:extLst>
            <c:ext xmlns:c16="http://schemas.microsoft.com/office/drawing/2014/chart" uri="{C3380CC4-5D6E-409C-BE32-E72D297353CC}">
              <c16:uniqueId val="{00000001-DAD3-4525-B3CB-B8602CE28531}"/>
            </c:ext>
          </c:extLst>
        </c:ser>
        <c:ser>
          <c:idx val="2"/>
          <c:order val="2"/>
          <c:tx>
            <c:strRef>
              <c:f>'C1'!$I$25</c:f>
              <c:strCache>
                <c:ptCount val="1"/>
                <c:pt idx="0">
                  <c:v>Scenario 3</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'C1'!$F$26:$F$29</c:f>
              <c:strCache>
                <c:ptCount val="4"/>
                <c:pt idx="0">
                  <c:v>Mechanical pulp</c:v>
                </c:pt>
                <c:pt idx="1">
                  <c:v> Chemical pulp</c:v>
                </c:pt>
                <c:pt idx="2">
                  <c:v>Alkaline</c:v>
                </c:pt>
                <c:pt idx="3">
                  <c:v>110</c:v>
                </c:pt>
              </c:strCache>
            </c:strRef>
          </c:cat>
          <c:val>
            <c:numRef>
              <c:f>'C1'!$I$26:$I$29</c:f>
              <c:numCache>
                <c:formatCode>0.0</c:formatCode>
                <c:ptCount val="4"/>
                <c:pt idx="0">
                  <c:v>6.187702971505165</c:v>
                </c:pt>
                <c:pt idx="1">
                  <c:v>8.8891066134818182</c:v>
                </c:pt>
                <c:pt idx="2">
                  <c:v>9.5570497425440664</c:v>
                </c:pt>
                <c:pt idx="3">
                  <c:v>7.152550303559547</c:v>
                </c:pt>
              </c:numCache>
            </c:numRef>
          </c:val>
          <c:extLst>
            <c:ext xmlns:c16="http://schemas.microsoft.com/office/drawing/2014/chart" uri="{C3380CC4-5D6E-409C-BE32-E72D297353CC}">
              <c16:uniqueId val="{00000002-DAD3-4525-B3CB-B8602CE28531}"/>
            </c:ext>
          </c:extLst>
        </c:ser>
        <c:dLbls>
          <c:showLegendKey val="0"/>
          <c:showVal val="0"/>
          <c:showCatName val="0"/>
          <c:showSerName val="0"/>
          <c:showPercent val="0"/>
          <c:showBubbleSize val="0"/>
        </c:dLbls>
        <c:gapWidth val="150"/>
        <c:axId val="1733210959"/>
        <c:axId val="1733209711"/>
      </c:barChart>
      <c:catAx>
        <c:axId val="1733210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733209711"/>
        <c:crosses val="autoZero"/>
        <c:auto val="1"/>
        <c:lblAlgn val="ctr"/>
        <c:lblOffset val="100"/>
        <c:noMultiLvlLbl val="0"/>
      </c:catAx>
      <c:valAx>
        <c:axId val="1733209711"/>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CA" sz="1400" baseline="0"/>
                  <a:t>Isoperm</a:t>
                </a:r>
              </a:p>
            </c:rich>
          </c:tx>
          <c:layout>
            <c:manualLayout>
              <c:xMode val="edge"/>
              <c:yMode val="edge"/>
              <c:x val="2.3075248220793765E-2"/>
              <c:y val="0.4065407473627749"/>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in"/>
        <c:minorTickMark val="none"/>
        <c:tickLblPos val="nextTo"/>
        <c:spPr>
          <a:noFill/>
          <a:ln>
            <a:solidFill>
              <a:schemeClr val="accent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733210959"/>
        <c:crosses val="autoZero"/>
        <c:crossBetween val="between"/>
      </c:valAx>
      <c:spPr>
        <a:noFill/>
        <a:ln>
          <a:noFill/>
        </a:ln>
        <a:effectLst/>
      </c:spPr>
    </c:plotArea>
    <c:legend>
      <c:legendPos val="r"/>
      <c:layout>
        <c:manualLayout>
          <c:xMode val="edge"/>
          <c:yMode val="edge"/>
          <c:x val="0.84676995228399021"/>
          <c:y val="0.41992273536968727"/>
          <c:w val="0.13109168784773131"/>
          <c:h val="0.1601545292606255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231361525969"/>
          <c:y val="0.12258601990966521"/>
          <c:w val="0.81803515536745763"/>
          <c:h val="0.71208711272728309"/>
        </c:manualLayout>
      </c:layout>
      <c:barChart>
        <c:barDir val="col"/>
        <c:grouping val="clustered"/>
        <c:varyColors val="0"/>
        <c:ser>
          <c:idx val="0"/>
          <c:order val="0"/>
          <c:tx>
            <c:v>Mec</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Isoperm!$C$9:$C$11</c:f>
              <c:numCache>
                <c:formatCode>General</c:formatCode>
                <c:ptCount val="3"/>
                <c:pt idx="0">
                  <c:v>1</c:v>
                </c:pt>
                <c:pt idx="1">
                  <c:v>2</c:v>
                </c:pt>
                <c:pt idx="2">
                  <c:v>3</c:v>
                </c:pt>
              </c:numCache>
            </c:numRef>
          </c:cat>
          <c:val>
            <c:numRef>
              <c:f>Isoperm!$F$9:$F$11</c:f>
              <c:numCache>
                <c:formatCode>0.0</c:formatCode>
                <c:ptCount val="3"/>
                <c:pt idx="0">
                  <c:v>0.67961844400209415</c:v>
                </c:pt>
                <c:pt idx="1">
                  <c:v>2.0417720343879062</c:v>
                </c:pt>
                <c:pt idx="2">
                  <c:v>6.187702971505165</c:v>
                </c:pt>
              </c:numCache>
            </c:numRef>
          </c:val>
          <c:extLst>
            <c:ext xmlns:c16="http://schemas.microsoft.com/office/drawing/2014/chart" uri="{C3380CC4-5D6E-409C-BE32-E72D297353CC}">
              <c16:uniqueId val="{00000000-2187-4D50-B21C-690F5A3E8C6B}"/>
            </c:ext>
          </c:extLst>
        </c:ser>
        <c:ser>
          <c:idx val="1"/>
          <c:order val="1"/>
          <c:tx>
            <c:v>Chm</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Isoperm!$C$13:$C$15</c:f>
              <c:numCache>
                <c:formatCode>General</c:formatCode>
                <c:ptCount val="3"/>
                <c:pt idx="0">
                  <c:v>1</c:v>
                </c:pt>
                <c:pt idx="1">
                  <c:v>2</c:v>
                </c:pt>
                <c:pt idx="2">
                  <c:v>3</c:v>
                </c:pt>
              </c:numCache>
            </c:numRef>
          </c:cat>
          <c:val>
            <c:numRef>
              <c:f>Isoperm!$F$13:$F$15</c:f>
              <c:numCache>
                <c:formatCode>0.0</c:formatCode>
                <c:ptCount val="3"/>
                <c:pt idx="0">
                  <c:v>0.67961844400209415</c:v>
                </c:pt>
                <c:pt idx="1">
                  <c:v>2.4395323995285274</c:v>
                </c:pt>
                <c:pt idx="2">
                  <c:v>8.8891066134818182</c:v>
                </c:pt>
              </c:numCache>
            </c:numRef>
          </c:val>
          <c:extLst>
            <c:ext xmlns:c16="http://schemas.microsoft.com/office/drawing/2014/chart" uri="{C3380CC4-5D6E-409C-BE32-E72D297353CC}">
              <c16:uniqueId val="{00000001-2187-4D50-B21C-690F5A3E8C6B}"/>
            </c:ext>
          </c:extLst>
        </c:ser>
        <c:ser>
          <c:idx val="2"/>
          <c:order val="2"/>
          <c:tx>
            <c:v>Alk</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Isoperm!$C$17:$C$19</c:f>
              <c:numCache>
                <c:formatCode>General</c:formatCode>
                <c:ptCount val="3"/>
                <c:pt idx="0">
                  <c:v>1</c:v>
                </c:pt>
                <c:pt idx="1">
                  <c:v>2</c:v>
                </c:pt>
                <c:pt idx="2">
                  <c:v>3</c:v>
                </c:pt>
              </c:numCache>
            </c:numRef>
          </c:cat>
          <c:val>
            <c:numRef>
              <c:f>Isoperm!$F$17:$F$19</c:f>
              <c:numCache>
                <c:formatCode>0.0</c:formatCode>
                <c:ptCount val="3"/>
                <c:pt idx="0">
                  <c:v>0.67961844400209415</c:v>
                </c:pt>
                <c:pt idx="1">
                  <c:v>2.5279382325534709</c:v>
                </c:pt>
                <c:pt idx="2">
                  <c:v>9.5570497425440664</c:v>
                </c:pt>
              </c:numCache>
            </c:numRef>
          </c:val>
          <c:extLst>
            <c:ext xmlns:c16="http://schemas.microsoft.com/office/drawing/2014/chart" uri="{C3380CC4-5D6E-409C-BE32-E72D297353CC}">
              <c16:uniqueId val="{00000002-2187-4D50-B21C-690F5A3E8C6B}"/>
            </c:ext>
          </c:extLst>
        </c:ser>
        <c:ser>
          <c:idx val="3"/>
          <c:order val="3"/>
          <c:tx>
            <c:strRef>
              <c:f>Isoperm!$B$23</c:f>
              <c:strCache>
                <c:ptCount val="1"/>
                <c:pt idx="0">
                  <c:v>110</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Isoperm!$C$21:$C$23</c:f>
              <c:numCache>
                <c:formatCode>General</c:formatCode>
                <c:ptCount val="3"/>
                <c:pt idx="0">
                  <c:v>1</c:v>
                </c:pt>
                <c:pt idx="1">
                  <c:v>2</c:v>
                </c:pt>
                <c:pt idx="2">
                  <c:v>3</c:v>
                </c:pt>
              </c:numCache>
            </c:numRef>
          </c:cat>
          <c:val>
            <c:numRef>
              <c:f>Isoperm!$F$21:$F$23</c:f>
              <c:numCache>
                <c:formatCode>0.0</c:formatCode>
                <c:ptCount val="3"/>
                <c:pt idx="0">
                  <c:v>0.67961844400209415</c:v>
                </c:pt>
                <c:pt idx="1">
                  <c:v>2.1924363139813732</c:v>
                </c:pt>
                <c:pt idx="2">
                  <c:v>7.152550303559547</c:v>
                </c:pt>
              </c:numCache>
            </c:numRef>
          </c:val>
          <c:extLst>
            <c:ext xmlns:c16="http://schemas.microsoft.com/office/drawing/2014/chart" uri="{C3380CC4-5D6E-409C-BE32-E72D297353CC}">
              <c16:uniqueId val="{00000003-2187-4D50-B21C-690F5A3E8C6B}"/>
            </c:ext>
          </c:extLst>
        </c:ser>
        <c:dLbls>
          <c:showLegendKey val="0"/>
          <c:showVal val="0"/>
          <c:showCatName val="0"/>
          <c:showSerName val="0"/>
          <c:showPercent val="0"/>
          <c:showBubbleSize val="0"/>
        </c:dLbls>
        <c:gapWidth val="150"/>
        <c:axId val="1233528751"/>
        <c:axId val="1233507535"/>
      </c:barChart>
      <c:catAx>
        <c:axId val="123352875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Scenario</a:t>
                </a:r>
              </a:p>
            </c:rich>
          </c:tx>
          <c:layout>
            <c:manualLayout>
              <c:xMode val="edge"/>
              <c:yMode val="edge"/>
              <c:x val="0.48111855716302721"/>
              <c:y val="0.9071045447087545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33507535"/>
        <c:crosses val="autoZero"/>
        <c:auto val="1"/>
        <c:lblAlgn val="ctr"/>
        <c:lblOffset val="100"/>
        <c:noMultiLvlLbl val="0"/>
      </c:catAx>
      <c:valAx>
        <c:axId val="1233507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Isoperm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33528751"/>
        <c:crosses val="autoZero"/>
        <c:crossBetween val="between"/>
      </c:valAx>
      <c:spPr>
        <a:noFill/>
        <a:ln>
          <a:noFill/>
        </a:ln>
        <a:effectLst/>
      </c:spPr>
    </c:plotArea>
    <c:legend>
      <c:legendPos val="r"/>
      <c:layout>
        <c:manualLayout>
          <c:xMode val="edge"/>
          <c:yMode val="edge"/>
          <c:x val="0.24703308413015998"/>
          <c:y val="0.19262685914260727"/>
          <c:w val="0.1291080096523351"/>
          <c:h val="0.314287987335446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canada.ca/en/conservation-institute.html" TargetMode="External"/><Relationship Id="rId2" Type="http://schemas.openxmlformats.org/officeDocument/2006/relationships/hyperlink" Target="https://www.canada.ca/en/conservation-institute/services/conservation-preservation-publications/technical-bulletins/silica-gel-relative-humidity.html" TargetMode="External"/><Relationship Id="rId1" Type="http://schemas.openxmlformats.org/officeDocument/2006/relationships/image" Target="../media/image2.png"/><Relationship Id="rId5" Type="http://schemas.openxmlformats.org/officeDocument/2006/relationships/hyperlink" Target="https://www.canada.ca/en/transparency/terms.html" TargetMode="External"/><Relationship Id="rId4" Type="http://schemas.openxmlformats.org/officeDocument/2006/relationships/hyperlink" Target="https://crc.mnhn.fr/en"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28</xdr:row>
      <xdr:rowOff>47625</xdr:rowOff>
    </xdr:from>
    <xdr:to>
      <xdr:col>0</xdr:col>
      <xdr:colOff>3476625</xdr:colOff>
      <xdr:row>30</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24900"/>
          <a:ext cx="34766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4362450</xdr:colOff>
      <xdr:row>9</xdr:row>
      <xdr:rowOff>0</xdr:rowOff>
    </xdr:from>
    <xdr:to>
      <xdr:col>0</xdr:col>
      <xdr:colOff>7610475</xdr:colOff>
      <xdr:row>9</xdr:row>
      <xdr:rowOff>0</xdr:rowOff>
    </xdr:to>
    <xdr:sp macro="" textlink="">
      <xdr:nvSpPr>
        <xdr:cNvPr id="9" name="Rectangle 8">
          <a:hlinkClick xmlns:r="http://schemas.openxmlformats.org/officeDocument/2006/relationships" r:id="rId2"/>
          <a:extLst>
            <a:ext uri="{FF2B5EF4-FFF2-40B4-BE49-F238E27FC236}">
              <a16:creationId xmlns:a16="http://schemas.microsoft.com/office/drawing/2014/main" id="{00000000-0008-0000-0000-000009000000}"/>
            </a:ext>
          </a:extLst>
        </xdr:cNvPr>
        <xdr:cNvSpPr/>
      </xdr:nvSpPr>
      <xdr:spPr>
        <a:xfrm>
          <a:off x="4362450" y="1371600"/>
          <a:ext cx="3248025" cy="2190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mc:AlternateContent xmlns:mc="http://schemas.openxmlformats.org/markup-compatibility/2006">
    <mc:Choice xmlns:a14="http://schemas.microsoft.com/office/drawing/2010/main" Requires="a14">
      <xdr:twoCellAnchor editAs="oneCell">
        <xdr:from>
          <xdr:col>0</xdr:col>
          <xdr:colOff>676275</xdr:colOff>
          <xdr:row>9</xdr:row>
          <xdr:rowOff>95250</xdr:rowOff>
        </xdr:from>
        <xdr:to>
          <xdr:col>0</xdr:col>
          <xdr:colOff>4457700</xdr:colOff>
          <xdr:row>10</xdr:row>
          <xdr:rowOff>95250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1885950</xdr:colOff>
      <xdr:row>26</xdr:row>
      <xdr:rowOff>19049</xdr:rowOff>
    </xdr:from>
    <xdr:to>
      <xdr:col>0</xdr:col>
      <xdr:colOff>3990975</xdr:colOff>
      <xdr:row>26</xdr:row>
      <xdr:rowOff>219074</xdr:rowOff>
    </xdr:to>
    <xdr:sp macro="" textlink="">
      <xdr:nvSpPr>
        <xdr:cNvPr id="3" name="Rectangle 2">
          <a:hlinkClick xmlns:r="http://schemas.openxmlformats.org/officeDocument/2006/relationships" r:id="rId3"/>
          <a:extLst>
            <a:ext uri="{FF2B5EF4-FFF2-40B4-BE49-F238E27FC236}">
              <a16:creationId xmlns:a16="http://schemas.microsoft.com/office/drawing/2014/main" id="{00000000-0008-0000-0000-000003000000}"/>
            </a:ext>
          </a:extLst>
        </xdr:cNvPr>
        <xdr:cNvSpPr/>
      </xdr:nvSpPr>
      <xdr:spPr>
        <a:xfrm>
          <a:off x="1885950" y="9382124"/>
          <a:ext cx="2105025" cy="2000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0</xdr:col>
      <xdr:colOff>4286250</xdr:colOff>
      <xdr:row>5</xdr:row>
      <xdr:rowOff>600075</xdr:rowOff>
    </xdr:from>
    <xdr:to>
      <xdr:col>0</xdr:col>
      <xdr:colOff>6419850</xdr:colOff>
      <xdr:row>5</xdr:row>
      <xdr:rowOff>771525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4286250" y="1552575"/>
          <a:ext cx="2133600" cy="171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0</xdr:col>
      <xdr:colOff>7353300</xdr:colOff>
      <xdr:row>5</xdr:row>
      <xdr:rowOff>590550</xdr:rowOff>
    </xdr:from>
    <xdr:to>
      <xdr:col>0</xdr:col>
      <xdr:colOff>9429750</xdr:colOff>
      <xdr:row>5</xdr:row>
      <xdr:rowOff>790575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7353300" y="1543050"/>
          <a:ext cx="2076450" cy="2000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0</xdr:col>
      <xdr:colOff>9477375</xdr:colOff>
      <xdr:row>27</xdr:row>
      <xdr:rowOff>9525</xdr:rowOff>
    </xdr:from>
    <xdr:to>
      <xdr:col>0</xdr:col>
      <xdr:colOff>10896600</xdr:colOff>
      <xdr:row>27</xdr:row>
      <xdr:rowOff>219075</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9477375" y="9658350"/>
          <a:ext cx="1419225" cy="2095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125555</xdr:colOff>
      <xdr:row>6</xdr:row>
      <xdr:rowOff>13850</xdr:rowOff>
    </xdr:from>
    <xdr:to>
      <xdr:col>12</xdr:col>
      <xdr:colOff>848591</xdr:colOff>
      <xdr:row>22</xdr:row>
      <xdr:rowOff>204883</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0.68112</cdr:x>
      <cdr:y>0.8452</cdr:y>
    </cdr:from>
    <cdr:to>
      <cdr:x>0.76205</cdr:x>
      <cdr:y>0.91752</cdr:y>
    </cdr:to>
    <cdr:sp macro="" textlink="">
      <cdr:nvSpPr>
        <cdr:cNvPr id="2" name="TextBox 1">
          <a:extLst xmlns:a="http://schemas.openxmlformats.org/drawingml/2006/main">
            <a:ext uri="{FF2B5EF4-FFF2-40B4-BE49-F238E27FC236}">
              <a16:creationId xmlns:a16="http://schemas.microsoft.com/office/drawing/2014/main" id="{73830930-5A08-E836-8E08-994C4E5D4C0C}"/>
            </a:ext>
          </a:extLst>
        </cdr:cNvPr>
        <cdr:cNvSpPr txBox="1"/>
      </cdr:nvSpPr>
      <cdr:spPr>
        <a:xfrm xmlns:a="http://schemas.openxmlformats.org/drawingml/2006/main">
          <a:off x="3835872" y="2775889"/>
          <a:ext cx="455774" cy="23751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CA" sz="1100"/>
            <a:t>E</a:t>
          </a:r>
          <a:r>
            <a:rPr lang="en-CA" sz="1100" baseline="-25000"/>
            <a:t>a </a:t>
          </a:r>
          <a:r>
            <a:rPr lang="en-CA" sz="1100" baseline="0"/>
            <a:t>=</a:t>
          </a:r>
          <a:r>
            <a:rPr lang="en-CA" sz="1100" baseline="-25000"/>
            <a:t> </a:t>
          </a:r>
          <a:endParaRPr lang="en-CA" sz="1100"/>
        </a:p>
      </cdr:txBody>
    </cdr:sp>
  </cdr:relSizeAnchor>
</c:userShapes>
</file>

<file path=xl/drawings/drawing4.xml><?xml version="1.0" encoding="utf-8"?>
<xdr:wsDr xmlns:xdr="http://schemas.openxmlformats.org/drawingml/2006/spreadsheetDrawing" xmlns:a="http://schemas.openxmlformats.org/drawingml/2006/main">
  <xdr:twoCellAnchor>
    <xdr:from>
      <xdr:col>9</xdr:col>
      <xdr:colOff>864</xdr:colOff>
      <xdr:row>7</xdr:row>
      <xdr:rowOff>9525</xdr:rowOff>
    </xdr:from>
    <xdr:to>
      <xdr:col>16</xdr:col>
      <xdr:colOff>18184</xdr:colOff>
      <xdr:row>22</xdr:row>
      <xdr:rowOff>190500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0"/>
  <sheetViews>
    <sheetView tabSelected="1" workbookViewId="0"/>
  </sheetViews>
  <sheetFormatPr baseColWidth="10" defaultColWidth="9.140625" defaultRowHeight="15" x14ac:dyDescent="0.25"/>
  <cols>
    <col min="1" max="1" width="164.85546875" customWidth="1"/>
    <col min="2" max="2" width="13.140625" customWidth="1"/>
    <col min="3" max="3" width="92.85546875" customWidth="1"/>
    <col min="4" max="4" width="105" customWidth="1"/>
  </cols>
  <sheetData>
    <row r="1" spans="1:6" ht="20.25" x14ac:dyDescent="0.25">
      <c r="A1" s="74" t="s">
        <v>34</v>
      </c>
      <c r="B1" s="55"/>
      <c r="C1" s="55"/>
      <c r="D1" s="55"/>
      <c r="E1" s="55"/>
      <c r="F1" s="45"/>
    </row>
    <row r="2" spans="1:6" ht="12" customHeight="1" x14ac:dyDescent="0.25">
      <c r="A2" s="54"/>
      <c r="B2" s="55"/>
      <c r="C2" s="55"/>
      <c r="D2" s="55"/>
      <c r="E2" s="55"/>
      <c r="F2" s="45"/>
    </row>
    <row r="3" spans="1:6" ht="15.75" x14ac:dyDescent="0.25">
      <c r="A3" s="68" t="s">
        <v>49</v>
      </c>
      <c r="B3" s="55"/>
      <c r="C3" s="55"/>
      <c r="D3" s="55"/>
      <c r="E3" s="55"/>
      <c r="F3" s="45"/>
    </row>
    <row r="4" spans="1:6" ht="11.25" customHeight="1" x14ac:dyDescent="0.25">
      <c r="A4" s="54"/>
      <c r="B4" s="55"/>
      <c r="C4" s="55"/>
      <c r="D4" s="55"/>
      <c r="E4" s="55"/>
      <c r="F4" s="45"/>
    </row>
    <row r="5" spans="1:6" ht="15.75" x14ac:dyDescent="0.25">
      <c r="A5" s="56" t="s">
        <v>22</v>
      </c>
      <c r="B5" s="51"/>
      <c r="C5" s="58"/>
      <c r="D5" s="55"/>
      <c r="E5" s="55"/>
      <c r="F5" s="45"/>
    </row>
    <row r="6" spans="1:6" ht="81.75" customHeight="1" x14ac:dyDescent="0.25">
      <c r="A6" s="71" t="s">
        <v>63</v>
      </c>
      <c r="B6" s="55"/>
      <c r="C6" s="70"/>
      <c r="D6" s="55"/>
      <c r="E6" s="55"/>
      <c r="F6" s="45"/>
    </row>
    <row r="7" spans="1:6" ht="41.25" customHeight="1" x14ac:dyDescent="0.25">
      <c r="A7" s="72" t="s">
        <v>55</v>
      </c>
      <c r="B7" s="55"/>
      <c r="C7" s="70"/>
      <c r="D7" s="51"/>
      <c r="E7" s="55"/>
      <c r="F7" s="45"/>
    </row>
    <row r="8" spans="1:6" ht="78.75" customHeight="1" x14ac:dyDescent="0.25">
      <c r="A8" s="72" t="s">
        <v>56</v>
      </c>
      <c r="B8" s="55"/>
      <c r="C8" s="57"/>
      <c r="D8" s="51"/>
      <c r="E8" s="55"/>
      <c r="F8" s="45"/>
    </row>
    <row r="9" spans="1:6" ht="39.75" customHeight="1" x14ac:dyDescent="0.25">
      <c r="A9" s="71" t="s">
        <v>57</v>
      </c>
      <c r="B9" s="55"/>
      <c r="C9" s="57"/>
      <c r="D9" s="51"/>
      <c r="E9" s="55"/>
      <c r="F9" s="45"/>
    </row>
    <row r="10" spans="1:6" ht="48" customHeight="1" x14ac:dyDescent="0.25">
      <c r="A10" s="58" t="s">
        <v>32</v>
      </c>
      <c r="B10" s="55"/>
      <c r="C10" s="55"/>
      <c r="D10" s="55"/>
      <c r="E10" s="55"/>
      <c r="F10" s="45"/>
    </row>
    <row r="11" spans="1:6" ht="15.75" x14ac:dyDescent="0.25">
      <c r="A11" s="55" t="s">
        <v>33</v>
      </c>
      <c r="B11" s="55"/>
      <c r="C11" s="55"/>
      <c r="D11" s="55"/>
      <c r="E11" s="55"/>
      <c r="F11" s="45"/>
    </row>
    <row r="12" spans="1:6" ht="19.5" x14ac:dyDescent="0.25">
      <c r="A12" s="58" t="s">
        <v>50</v>
      </c>
      <c r="B12" s="55"/>
      <c r="C12" s="55"/>
      <c r="D12" s="55"/>
      <c r="E12" s="55"/>
      <c r="F12" s="45"/>
    </row>
    <row r="13" spans="1:6" ht="19.5" x14ac:dyDescent="0.25">
      <c r="A13" s="58" t="s">
        <v>51</v>
      </c>
      <c r="B13" s="55"/>
      <c r="C13" s="55"/>
      <c r="D13" s="55"/>
      <c r="E13" s="55"/>
      <c r="F13" s="45"/>
    </row>
    <row r="14" spans="1:6" ht="15.75" x14ac:dyDescent="0.25">
      <c r="A14" s="58" t="s">
        <v>35</v>
      </c>
      <c r="B14" s="55"/>
      <c r="C14" s="55"/>
      <c r="D14" s="55"/>
      <c r="E14" s="55"/>
      <c r="F14" s="45"/>
    </row>
    <row r="15" spans="1:6" ht="18.75" customHeight="1" x14ac:dyDescent="0.25">
      <c r="A15" s="58" t="s">
        <v>36</v>
      </c>
      <c r="B15" s="55"/>
      <c r="C15" s="55"/>
      <c r="D15" s="55"/>
      <c r="E15" s="55"/>
      <c r="F15" s="45"/>
    </row>
    <row r="16" spans="1:6" ht="15.75" x14ac:dyDescent="0.25">
      <c r="A16" s="58" t="s">
        <v>37</v>
      </c>
      <c r="B16" s="55"/>
      <c r="C16" s="55"/>
      <c r="D16" s="55"/>
      <c r="E16" s="55"/>
      <c r="F16" s="45"/>
    </row>
    <row r="17" spans="1:6" ht="15.75" x14ac:dyDescent="0.25">
      <c r="A17" s="58" t="s">
        <v>41</v>
      </c>
      <c r="B17" s="55"/>
      <c r="C17" s="55"/>
      <c r="D17" s="55"/>
      <c r="E17" s="55"/>
      <c r="F17" s="45"/>
    </row>
    <row r="18" spans="1:6" ht="13.5" customHeight="1" x14ac:dyDescent="0.25">
      <c r="A18" s="51"/>
      <c r="B18" s="51"/>
      <c r="C18" s="55"/>
      <c r="D18" s="55"/>
      <c r="E18" s="55"/>
      <c r="F18" s="45"/>
    </row>
    <row r="19" spans="1:6" ht="54.75" customHeight="1" x14ac:dyDescent="0.25">
      <c r="A19" s="69" t="s">
        <v>58</v>
      </c>
      <c r="B19" s="51"/>
      <c r="C19" s="55"/>
      <c r="D19" s="55"/>
      <c r="E19" s="55"/>
      <c r="F19" s="45"/>
    </row>
    <row r="20" spans="1:6" ht="57.75" customHeight="1" x14ac:dyDescent="0.25">
      <c r="A20" s="69" t="s">
        <v>59</v>
      </c>
      <c r="B20" s="51"/>
      <c r="C20" s="55"/>
      <c r="D20" s="55"/>
      <c r="E20" s="55"/>
      <c r="F20" s="45"/>
    </row>
    <row r="21" spans="1:6" ht="15.75" x14ac:dyDescent="0.25">
      <c r="A21" s="60"/>
      <c r="B21" s="60"/>
      <c r="C21" s="55"/>
      <c r="D21" s="45"/>
      <c r="E21" s="45"/>
      <c r="F21" s="45"/>
    </row>
    <row r="22" spans="1:6" ht="15.75" x14ac:dyDescent="0.25">
      <c r="A22" s="60" t="s">
        <v>23</v>
      </c>
      <c r="B22" s="60"/>
      <c r="C22" s="55"/>
      <c r="D22" s="45"/>
      <c r="E22" s="45"/>
      <c r="F22" s="45"/>
    </row>
    <row r="23" spans="1:6" ht="51" customHeight="1" x14ac:dyDescent="0.25">
      <c r="A23" s="72" t="s">
        <v>46</v>
      </c>
      <c r="B23" s="55"/>
      <c r="C23" s="55"/>
      <c r="D23" s="45"/>
      <c r="E23" s="45"/>
      <c r="F23" s="45"/>
    </row>
    <row r="24" spans="1:6" ht="15.75" x14ac:dyDescent="0.25">
      <c r="A24" s="59"/>
      <c r="B24" s="55"/>
      <c r="C24" s="55"/>
      <c r="D24" s="45"/>
      <c r="E24" s="45"/>
      <c r="F24" s="45"/>
    </row>
    <row r="25" spans="1:6" ht="15.75" x14ac:dyDescent="0.25">
      <c r="A25" s="61" t="s">
        <v>52</v>
      </c>
      <c r="B25" s="55"/>
      <c r="C25" s="55"/>
      <c r="D25" s="45"/>
      <c r="E25" s="45"/>
      <c r="F25" s="45"/>
    </row>
    <row r="26" spans="1:6" ht="12" customHeight="1" x14ac:dyDescent="0.25">
      <c r="A26" s="61"/>
      <c r="B26" s="55"/>
      <c r="C26" s="55"/>
      <c r="D26" s="45"/>
      <c r="E26" s="45"/>
      <c r="F26" s="45"/>
    </row>
    <row r="27" spans="1:6" ht="22.5" customHeight="1" x14ac:dyDescent="0.25">
      <c r="A27" s="73" t="s">
        <v>64</v>
      </c>
      <c r="B27" s="55"/>
      <c r="C27" s="55"/>
      <c r="D27" s="45"/>
      <c r="E27" s="45"/>
      <c r="F27" s="45"/>
    </row>
    <row r="28" spans="1:6" ht="34.5" customHeight="1" x14ac:dyDescent="0.25">
      <c r="A28" s="69" t="s">
        <v>65</v>
      </c>
      <c r="B28" s="55"/>
      <c r="C28" s="55"/>
      <c r="D28" s="45"/>
      <c r="E28" s="45"/>
      <c r="F28" s="45"/>
    </row>
    <row r="29" spans="1:6" ht="15.75" x14ac:dyDescent="0.25">
      <c r="A29" s="58"/>
      <c r="B29" s="55"/>
      <c r="C29" s="55"/>
      <c r="D29" s="45"/>
      <c r="E29" s="45"/>
      <c r="F29" s="45"/>
    </row>
    <row r="30" spans="1:6" ht="15.75" x14ac:dyDescent="0.25">
      <c r="A30" s="55"/>
      <c r="B30" s="55"/>
      <c r="C30" s="55"/>
      <c r="D30" s="45"/>
      <c r="E30" s="45"/>
      <c r="F30" s="45"/>
    </row>
    <row r="31" spans="1:6" ht="15.75" x14ac:dyDescent="0.25">
      <c r="B31" s="55"/>
      <c r="C31" s="55"/>
      <c r="D31" s="45"/>
      <c r="E31" s="45"/>
      <c r="F31" s="45"/>
    </row>
    <row r="32" spans="1:6" ht="15.75" x14ac:dyDescent="0.25">
      <c r="A32" s="55"/>
      <c r="B32" s="55"/>
      <c r="C32" s="55"/>
      <c r="D32" s="45"/>
      <c r="E32" s="45"/>
      <c r="F32" s="45"/>
    </row>
    <row r="33" spans="1:6" ht="15" customHeight="1" x14ac:dyDescent="0.35">
      <c r="A33" s="62"/>
      <c r="B33" s="55"/>
      <c r="C33" s="55"/>
      <c r="D33" s="45"/>
      <c r="E33" s="45"/>
      <c r="F33" s="45"/>
    </row>
    <row r="34" spans="1:6" x14ac:dyDescent="0.25">
      <c r="A34" s="51"/>
      <c r="B34" s="51"/>
      <c r="C34" s="51"/>
    </row>
    <row r="35" spans="1:6" x14ac:dyDescent="0.25">
      <c r="A35" s="51"/>
      <c r="B35" s="51"/>
      <c r="C35" s="51"/>
    </row>
    <row r="36" spans="1:6" x14ac:dyDescent="0.25">
      <c r="A36" s="51"/>
      <c r="B36" s="51"/>
      <c r="C36" s="51"/>
    </row>
    <row r="37" spans="1:6" x14ac:dyDescent="0.25">
      <c r="A37" s="51"/>
      <c r="B37" s="51"/>
      <c r="C37" s="51"/>
    </row>
    <row r="38" spans="1:6" x14ac:dyDescent="0.25">
      <c r="A38" s="51"/>
      <c r="B38" s="51"/>
      <c r="C38" s="51"/>
    </row>
    <row r="39" spans="1:6" x14ac:dyDescent="0.25">
      <c r="A39" s="51"/>
      <c r="B39" s="51"/>
      <c r="C39" s="51"/>
    </row>
    <row r="40" spans="1:6" x14ac:dyDescent="0.25">
      <c r="A40" s="51"/>
      <c r="B40" s="51"/>
      <c r="C40" s="51"/>
    </row>
    <row r="41" spans="1:6" x14ac:dyDescent="0.25">
      <c r="A41" s="51"/>
      <c r="B41" s="51"/>
      <c r="C41" s="51"/>
    </row>
    <row r="42" spans="1:6" x14ac:dyDescent="0.25">
      <c r="A42" s="51"/>
      <c r="B42" s="51"/>
      <c r="C42" s="51"/>
    </row>
    <row r="43" spans="1:6" x14ac:dyDescent="0.25">
      <c r="A43" s="51"/>
      <c r="B43" s="51"/>
      <c r="C43" s="51"/>
    </row>
    <row r="44" spans="1:6" x14ac:dyDescent="0.25">
      <c r="A44" s="51"/>
      <c r="B44" s="51"/>
      <c r="C44" s="51"/>
    </row>
    <row r="45" spans="1:6" x14ac:dyDescent="0.25">
      <c r="A45" s="51"/>
      <c r="B45" s="51"/>
      <c r="C45" s="51"/>
    </row>
    <row r="46" spans="1:6" x14ac:dyDescent="0.25">
      <c r="A46" s="51"/>
      <c r="B46" s="51"/>
      <c r="C46" s="51"/>
    </row>
    <row r="47" spans="1:6" x14ac:dyDescent="0.25">
      <c r="A47" s="51"/>
      <c r="B47" s="51"/>
      <c r="C47" s="51"/>
    </row>
    <row r="48" spans="1:6" x14ac:dyDescent="0.25">
      <c r="A48" s="67"/>
      <c r="B48" s="67"/>
      <c r="C48" s="67"/>
      <c r="D48" s="67"/>
      <c r="E48" s="67"/>
      <c r="F48" s="67"/>
    </row>
    <row r="49" spans="1:6" x14ac:dyDescent="0.25">
      <c r="A49" s="67"/>
      <c r="B49" s="67"/>
      <c r="C49" s="67"/>
      <c r="D49" s="67"/>
      <c r="E49" s="67"/>
      <c r="F49" s="67"/>
    </row>
    <row r="50" spans="1:6" x14ac:dyDescent="0.25">
      <c r="A50" s="67"/>
      <c r="B50" s="67"/>
      <c r="C50" s="67"/>
      <c r="D50" s="67"/>
      <c r="E50" s="67"/>
      <c r="F50" s="67"/>
    </row>
    <row r="51" spans="1:6" x14ac:dyDescent="0.25">
      <c r="A51" s="67"/>
      <c r="B51" s="67"/>
      <c r="C51" s="67"/>
      <c r="D51" s="67"/>
      <c r="E51" s="67"/>
      <c r="F51" s="67"/>
    </row>
    <row r="52" spans="1:6" x14ac:dyDescent="0.25">
      <c r="A52" s="67"/>
      <c r="B52" s="67"/>
      <c r="C52" s="67"/>
      <c r="D52" s="67"/>
      <c r="E52" s="67"/>
      <c r="F52" s="67"/>
    </row>
    <row r="53" spans="1:6" x14ac:dyDescent="0.25">
      <c r="A53" s="67"/>
      <c r="B53" s="67"/>
      <c r="C53" s="67"/>
      <c r="D53" s="67"/>
      <c r="E53" s="67"/>
      <c r="F53" s="67"/>
    </row>
    <row r="54" spans="1:6" x14ac:dyDescent="0.25">
      <c r="A54" s="67"/>
      <c r="B54" s="67"/>
      <c r="C54" s="67"/>
      <c r="D54" s="67"/>
      <c r="E54" s="67"/>
      <c r="F54" s="67"/>
    </row>
    <row r="55" spans="1:6" x14ac:dyDescent="0.25">
      <c r="A55" s="67"/>
      <c r="B55" s="67"/>
      <c r="C55" s="67"/>
      <c r="D55" s="67"/>
      <c r="E55" s="67"/>
      <c r="F55" s="67"/>
    </row>
    <row r="56" spans="1:6" x14ac:dyDescent="0.25">
      <c r="A56" s="67"/>
      <c r="B56" s="67"/>
      <c r="C56" s="67"/>
      <c r="D56" s="67"/>
      <c r="E56" s="67"/>
      <c r="F56" s="67"/>
    </row>
    <row r="57" spans="1:6" x14ac:dyDescent="0.25">
      <c r="A57" s="67"/>
      <c r="B57" s="67"/>
      <c r="C57" s="67"/>
      <c r="D57" s="67"/>
      <c r="E57" s="67"/>
      <c r="F57" s="67"/>
    </row>
    <row r="58" spans="1:6" x14ac:dyDescent="0.25">
      <c r="A58" s="67"/>
      <c r="B58" s="67"/>
      <c r="C58" s="67"/>
      <c r="D58" s="67"/>
      <c r="E58" s="67"/>
      <c r="F58" s="67"/>
    </row>
    <row r="59" spans="1:6" x14ac:dyDescent="0.25">
      <c r="A59" s="67"/>
      <c r="B59" s="67"/>
      <c r="C59" s="67"/>
      <c r="D59" s="67"/>
      <c r="E59" s="67"/>
      <c r="F59" s="67"/>
    </row>
    <row r="60" spans="1:6" x14ac:dyDescent="0.25">
      <c r="A60" s="67"/>
      <c r="B60" s="67"/>
      <c r="C60" s="67"/>
      <c r="D60" s="67"/>
      <c r="E60" s="67"/>
      <c r="F60" s="67"/>
    </row>
    <row r="61" spans="1:6" x14ac:dyDescent="0.25">
      <c r="A61" s="67"/>
      <c r="B61" s="67"/>
      <c r="C61" s="67"/>
      <c r="D61" s="67"/>
      <c r="E61" s="67"/>
      <c r="F61" s="67"/>
    </row>
    <row r="62" spans="1:6" x14ac:dyDescent="0.25">
      <c r="A62" s="67"/>
      <c r="B62" s="67"/>
      <c r="C62" s="67"/>
      <c r="D62" s="67"/>
      <c r="E62" s="67"/>
      <c r="F62" s="67"/>
    </row>
    <row r="63" spans="1:6" x14ac:dyDescent="0.25">
      <c r="A63" s="67"/>
      <c r="B63" s="67"/>
      <c r="C63" s="67"/>
      <c r="D63" s="67"/>
      <c r="E63" s="67"/>
      <c r="F63" s="67"/>
    </row>
    <row r="64" spans="1:6" x14ac:dyDescent="0.25">
      <c r="A64" s="67"/>
      <c r="B64" s="67"/>
      <c r="C64" s="67"/>
      <c r="D64" s="67"/>
      <c r="E64" s="67"/>
      <c r="F64" s="67"/>
    </row>
    <row r="65" spans="1:6" x14ac:dyDescent="0.25">
      <c r="A65" s="67"/>
      <c r="B65" s="67"/>
      <c r="C65" s="67"/>
      <c r="D65" s="67"/>
      <c r="E65" s="67"/>
      <c r="F65" s="67"/>
    </row>
    <row r="66" spans="1:6" x14ac:dyDescent="0.25">
      <c r="A66" s="67"/>
      <c r="B66" s="67"/>
      <c r="C66" s="67"/>
      <c r="D66" s="67"/>
      <c r="E66" s="67"/>
      <c r="F66" s="67"/>
    </row>
    <row r="67" spans="1:6" x14ac:dyDescent="0.25">
      <c r="A67" s="67"/>
      <c r="B67" s="67"/>
      <c r="C67" s="67"/>
      <c r="D67" s="67"/>
      <c r="E67" s="67"/>
      <c r="F67" s="67"/>
    </row>
    <row r="68" spans="1:6" x14ac:dyDescent="0.25">
      <c r="A68" s="67"/>
      <c r="B68" s="67"/>
      <c r="C68" s="67"/>
      <c r="D68" s="67"/>
      <c r="E68" s="67"/>
      <c r="F68" s="67"/>
    </row>
    <row r="69" spans="1:6" x14ac:dyDescent="0.25">
      <c r="A69" s="67"/>
      <c r="B69" s="67"/>
      <c r="C69" s="67"/>
      <c r="D69" s="67"/>
      <c r="E69" s="67"/>
      <c r="F69" s="67"/>
    </row>
    <row r="70" spans="1:6" x14ac:dyDescent="0.25">
      <c r="A70" s="67"/>
      <c r="B70" s="67"/>
      <c r="C70" s="67"/>
      <c r="D70" s="67"/>
      <c r="E70" s="67"/>
      <c r="F70" s="67"/>
    </row>
    <row r="71" spans="1:6" x14ac:dyDescent="0.25">
      <c r="A71" s="67"/>
      <c r="B71" s="67"/>
      <c r="C71" s="67"/>
      <c r="D71" s="67"/>
      <c r="E71" s="67"/>
      <c r="F71" s="67"/>
    </row>
    <row r="72" spans="1:6" x14ac:dyDescent="0.25">
      <c r="A72" s="67"/>
      <c r="B72" s="67"/>
      <c r="C72" s="67"/>
      <c r="D72" s="67"/>
      <c r="E72" s="67"/>
      <c r="F72" s="67"/>
    </row>
    <row r="73" spans="1:6" x14ac:dyDescent="0.25">
      <c r="A73" s="67"/>
      <c r="B73" s="67"/>
      <c r="C73" s="67"/>
      <c r="D73" s="67"/>
      <c r="E73" s="67"/>
      <c r="F73" s="67"/>
    </row>
    <row r="74" spans="1:6" x14ac:dyDescent="0.25">
      <c r="A74" s="67"/>
      <c r="B74" s="67"/>
      <c r="C74" s="67"/>
      <c r="D74" s="67"/>
      <c r="E74" s="67"/>
      <c r="F74" s="67"/>
    </row>
    <row r="75" spans="1:6" x14ac:dyDescent="0.25">
      <c r="A75" s="67"/>
      <c r="B75" s="67"/>
      <c r="C75" s="67"/>
      <c r="D75" s="67"/>
      <c r="E75" s="67"/>
      <c r="F75" s="67"/>
    </row>
    <row r="76" spans="1:6" x14ac:dyDescent="0.25">
      <c r="A76" s="67"/>
      <c r="B76" s="67"/>
      <c r="C76" s="67"/>
      <c r="D76" s="67"/>
      <c r="E76" s="67"/>
      <c r="F76" s="67"/>
    </row>
    <row r="77" spans="1:6" x14ac:dyDescent="0.25">
      <c r="A77" s="67"/>
      <c r="B77" s="67"/>
      <c r="C77" s="67"/>
      <c r="D77" s="67"/>
      <c r="E77" s="67"/>
      <c r="F77" s="67"/>
    </row>
    <row r="78" spans="1:6" x14ac:dyDescent="0.25">
      <c r="A78" s="67"/>
      <c r="B78" s="67"/>
      <c r="C78" s="67"/>
      <c r="D78" s="67"/>
      <c r="E78" s="67"/>
      <c r="F78" s="67"/>
    </row>
    <row r="79" spans="1:6" x14ac:dyDescent="0.25">
      <c r="A79" s="67"/>
      <c r="B79" s="67"/>
      <c r="C79" s="67"/>
      <c r="D79" s="67"/>
      <c r="E79" s="67"/>
      <c r="F79" s="67"/>
    </row>
    <row r="80" spans="1:6" x14ac:dyDescent="0.25">
      <c r="A80" s="67"/>
      <c r="B80" s="67"/>
      <c r="C80" s="67"/>
      <c r="D80" s="67"/>
      <c r="E80" s="67"/>
      <c r="F80" s="67"/>
    </row>
    <row r="81" spans="1:6" x14ac:dyDescent="0.25">
      <c r="A81" s="67"/>
      <c r="B81" s="67"/>
      <c r="C81" s="67"/>
      <c r="D81" s="67"/>
      <c r="E81" s="67"/>
      <c r="F81" s="67"/>
    </row>
    <row r="82" spans="1:6" x14ac:dyDescent="0.25">
      <c r="A82" s="67"/>
      <c r="B82" s="67"/>
      <c r="C82" s="67"/>
      <c r="D82" s="67"/>
      <c r="E82" s="67"/>
      <c r="F82" s="67"/>
    </row>
    <row r="83" spans="1:6" x14ac:dyDescent="0.25">
      <c r="A83" s="67"/>
      <c r="B83" s="67"/>
      <c r="C83" s="67"/>
      <c r="D83" s="67"/>
      <c r="E83" s="67"/>
      <c r="F83" s="67"/>
    </row>
    <row r="84" spans="1:6" x14ac:dyDescent="0.25">
      <c r="A84" s="67"/>
      <c r="B84" s="67"/>
      <c r="C84" s="67"/>
      <c r="D84" s="67"/>
      <c r="E84" s="67"/>
      <c r="F84" s="67"/>
    </row>
    <row r="85" spans="1:6" x14ac:dyDescent="0.25">
      <c r="A85" s="67"/>
      <c r="B85" s="67"/>
      <c r="C85" s="67"/>
      <c r="D85" s="67"/>
      <c r="E85" s="67"/>
      <c r="F85" s="67"/>
    </row>
    <row r="86" spans="1:6" x14ac:dyDescent="0.25">
      <c r="A86" s="67"/>
      <c r="B86" s="67"/>
      <c r="C86" s="67"/>
      <c r="D86" s="67"/>
      <c r="E86" s="67"/>
      <c r="F86" s="67"/>
    </row>
    <row r="87" spans="1:6" x14ac:dyDescent="0.25">
      <c r="A87" s="67"/>
      <c r="B87" s="67"/>
      <c r="C87" s="67"/>
      <c r="D87" s="67"/>
      <c r="E87" s="67"/>
      <c r="F87" s="67"/>
    </row>
    <row r="88" spans="1:6" x14ac:dyDescent="0.25">
      <c r="A88" s="67"/>
      <c r="B88" s="67"/>
      <c r="C88" s="67"/>
      <c r="D88" s="67"/>
      <c r="E88" s="67"/>
      <c r="F88" s="67"/>
    </row>
    <row r="89" spans="1:6" x14ac:dyDescent="0.25">
      <c r="A89" s="67"/>
      <c r="B89" s="67"/>
      <c r="C89" s="67"/>
      <c r="D89" s="67"/>
      <c r="E89" s="67"/>
      <c r="F89" s="67"/>
    </row>
    <row r="90" spans="1:6" x14ac:dyDescent="0.25">
      <c r="A90" s="67"/>
      <c r="B90" s="67"/>
      <c r="C90" s="67"/>
      <c r="D90" s="67"/>
      <c r="E90" s="67"/>
      <c r="F90" s="67"/>
    </row>
    <row r="91" spans="1:6" x14ac:dyDescent="0.25">
      <c r="A91" s="67"/>
      <c r="B91" s="67"/>
      <c r="C91" s="67"/>
      <c r="D91" s="67"/>
      <c r="E91" s="67"/>
      <c r="F91" s="67"/>
    </row>
    <row r="92" spans="1:6" x14ac:dyDescent="0.25">
      <c r="A92" s="67"/>
      <c r="B92" s="67"/>
      <c r="C92" s="67"/>
      <c r="D92" s="67"/>
      <c r="E92" s="67"/>
      <c r="F92" s="67"/>
    </row>
    <row r="93" spans="1:6" x14ac:dyDescent="0.25">
      <c r="A93" s="67"/>
      <c r="B93" s="67"/>
      <c r="C93" s="67"/>
      <c r="D93" s="67"/>
      <c r="E93" s="67"/>
      <c r="F93" s="67"/>
    </row>
    <row r="94" spans="1:6" x14ac:dyDescent="0.25">
      <c r="A94" s="67"/>
      <c r="B94" s="67"/>
      <c r="C94" s="67"/>
      <c r="D94" s="67"/>
      <c r="E94" s="67"/>
      <c r="F94" s="67"/>
    </row>
    <row r="95" spans="1:6" x14ac:dyDescent="0.25">
      <c r="A95" s="67"/>
      <c r="B95" s="67"/>
      <c r="C95" s="67"/>
      <c r="D95" s="67"/>
      <c r="E95" s="67"/>
      <c r="F95" s="67"/>
    </row>
    <row r="96" spans="1:6" x14ac:dyDescent="0.25">
      <c r="A96" s="67"/>
      <c r="B96" s="67"/>
      <c r="C96" s="67"/>
      <c r="D96" s="67"/>
      <c r="E96" s="67"/>
      <c r="F96" s="67"/>
    </row>
    <row r="97" spans="1:6" x14ac:dyDescent="0.25">
      <c r="A97" s="67"/>
      <c r="B97" s="67"/>
      <c r="C97" s="67"/>
      <c r="D97" s="67"/>
      <c r="E97" s="67"/>
      <c r="F97" s="67"/>
    </row>
    <row r="98" spans="1:6" x14ac:dyDescent="0.25">
      <c r="A98" s="67"/>
      <c r="B98" s="67"/>
      <c r="C98" s="67"/>
      <c r="D98" s="67"/>
      <c r="E98" s="67"/>
      <c r="F98" s="67"/>
    </row>
    <row r="99" spans="1:6" x14ac:dyDescent="0.25">
      <c r="A99" s="67"/>
      <c r="B99" s="67"/>
      <c r="C99" s="67"/>
      <c r="D99" s="67"/>
      <c r="E99" s="67"/>
      <c r="F99" s="67"/>
    </row>
    <row r="100" spans="1:6" x14ac:dyDescent="0.25">
      <c r="A100" s="67"/>
      <c r="B100" s="67"/>
      <c r="C100" s="67"/>
      <c r="D100" s="67"/>
      <c r="E100" s="67"/>
      <c r="F100" s="67"/>
    </row>
    <row r="101" spans="1:6" x14ac:dyDescent="0.25">
      <c r="A101" s="67"/>
      <c r="B101" s="67"/>
      <c r="C101" s="67"/>
      <c r="D101" s="67"/>
      <c r="E101" s="67"/>
      <c r="F101" s="67"/>
    </row>
    <row r="102" spans="1:6" x14ac:dyDescent="0.25">
      <c r="A102" s="67"/>
      <c r="B102" s="67"/>
      <c r="C102" s="67"/>
      <c r="D102" s="67"/>
      <c r="E102" s="67"/>
      <c r="F102" s="67"/>
    </row>
    <row r="103" spans="1:6" x14ac:dyDescent="0.25">
      <c r="A103" s="67"/>
      <c r="B103" s="67"/>
      <c r="C103" s="67"/>
      <c r="D103" s="67"/>
      <c r="E103" s="67"/>
      <c r="F103" s="67"/>
    </row>
    <row r="104" spans="1:6" x14ac:dyDescent="0.25">
      <c r="A104" s="67"/>
      <c r="B104" s="67"/>
      <c r="C104" s="67"/>
      <c r="D104" s="67"/>
      <c r="E104" s="67"/>
      <c r="F104" s="67"/>
    </row>
    <row r="105" spans="1:6" x14ac:dyDescent="0.25">
      <c r="A105" s="67"/>
      <c r="B105" s="67"/>
      <c r="C105" s="67"/>
      <c r="D105" s="67"/>
      <c r="E105" s="67"/>
      <c r="F105" s="67"/>
    </row>
    <row r="106" spans="1:6" x14ac:dyDescent="0.25">
      <c r="A106" s="67"/>
      <c r="B106" s="67"/>
      <c r="C106" s="67"/>
      <c r="D106" s="67"/>
      <c r="E106" s="67"/>
      <c r="F106" s="67"/>
    </row>
    <row r="107" spans="1:6" x14ac:dyDescent="0.25">
      <c r="A107" s="67"/>
      <c r="B107" s="67"/>
      <c r="C107" s="67"/>
      <c r="D107" s="67"/>
      <c r="E107" s="67"/>
      <c r="F107" s="67"/>
    </row>
    <row r="108" spans="1:6" x14ac:dyDescent="0.25">
      <c r="A108" s="67"/>
      <c r="B108" s="67"/>
      <c r="C108" s="67"/>
      <c r="D108" s="67"/>
      <c r="E108" s="67"/>
      <c r="F108" s="67"/>
    </row>
    <row r="109" spans="1:6" x14ac:dyDescent="0.25">
      <c r="A109" s="67"/>
      <c r="B109" s="67"/>
      <c r="C109" s="67"/>
      <c r="D109" s="67"/>
      <c r="E109" s="67"/>
      <c r="F109" s="67"/>
    </row>
    <row r="110" spans="1:6" x14ac:dyDescent="0.25">
      <c r="A110" s="67"/>
      <c r="B110" s="67"/>
      <c r="C110" s="67"/>
      <c r="D110" s="67"/>
      <c r="E110" s="67"/>
      <c r="F110" s="67"/>
    </row>
    <row r="111" spans="1:6" x14ac:dyDescent="0.25">
      <c r="A111" s="67"/>
      <c r="B111" s="67"/>
      <c r="C111" s="67"/>
      <c r="D111" s="67"/>
      <c r="E111" s="67"/>
      <c r="F111" s="67"/>
    </row>
    <row r="112" spans="1:6" x14ac:dyDescent="0.25">
      <c r="A112" s="67"/>
      <c r="B112" s="67"/>
      <c r="C112" s="67"/>
      <c r="D112" s="67"/>
      <c r="E112" s="67"/>
      <c r="F112" s="67"/>
    </row>
    <row r="113" spans="1:6" x14ac:dyDescent="0.25">
      <c r="A113" s="67"/>
      <c r="B113" s="67"/>
      <c r="C113" s="67"/>
      <c r="D113" s="67"/>
      <c r="E113" s="67"/>
      <c r="F113" s="67"/>
    </row>
    <row r="114" spans="1:6" x14ac:dyDescent="0.25">
      <c r="A114" s="67"/>
      <c r="B114" s="67"/>
      <c r="C114" s="67"/>
      <c r="D114" s="67"/>
      <c r="E114" s="67"/>
      <c r="F114" s="67"/>
    </row>
    <row r="115" spans="1:6" x14ac:dyDescent="0.25">
      <c r="A115" s="67"/>
      <c r="B115" s="67"/>
      <c r="C115" s="67"/>
      <c r="D115" s="67"/>
      <c r="E115" s="67"/>
      <c r="F115" s="67"/>
    </row>
    <row r="116" spans="1:6" x14ac:dyDescent="0.25">
      <c r="A116" s="67"/>
      <c r="B116" s="67"/>
      <c r="C116" s="67"/>
      <c r="D116" s="67"/>
      <c r="E116" s="67"/>
      <c r="F116" s="67"/>
    </row>
    <row r="117" spans="1:6" x14ac:dyDescent="0.25">
      <c r="A117" s="67"/>
      <c r="B117" s="67"/>
      <c r="C117" s="67"/>
      <c r="D117" s="67"/>
      <c r="E117" s="67"/>
      <c r="F117" s="67"/>
    </row>
    <row r="118" spans="1:6" x14ac:dyDescent="0.25">
      <c r="A118" s="67"/>
      <c r="B118" s="67"/>
      <c r="C118" s="67"/>
      <c r="D118" s="67"/>
      <c r="E118" s="67"/>
      <c r="F118" s="67"/>
    </row>
    <row r="119" spans="1:6" x14ac:dyDescent="0.25">
      <c r="A119" s="67"/>
      <c r="B119" s="67"/>
      <c r="C119" s="67"/>
      <c r="D119" s="67"/>
      <c r="E119" s="67"/>
      <c r="F119" s="67"/>
    </row>
    <row r="120" spans="1:6" x14ac:dyDescent="0.25">
      <c r="A120" s="67"/>
      <c r="B120" s="67"/>
      <c r="C120" s="67"/>
      <c r="D120" s="67"/>
      <c r="E120" s="67"/>
      <c r="F120" s="67"/>
    </row>
    <row r="121" spans="1:6" x14ac:dyDescent="0.25">
      <c r="A121" s="67"/>
      <c r="B121" s="67"/>
      <c r="C121" s="67"/>
      <c r="D121" s="67"/>
      <c r="E121" s="67"/>
      <c r="F121" s="67"/>
    </row>
    <row r="122" spans="1:6" x14ac:dyDescent="0.25">
      <c r="A122" s="67"/>
      <c r="B122" s="67"/>
      <c r="C122" s="67"/>
      <c r="D122" s="67"/>
      <c r="E122" s="67"/>
      <c r="F122" s="67"/>
    </row>
    <row r="123" spans="1:6" x14ac:dyDescent="0.25">
      <c r="A123" s="67"/>
      <c r="B123" s="67"/>
      <c r="C123" s="67"/>
      <c r="D123" s="67"/>
      <c r="E123" s="67"/>
      <c r="F123" s="67"/>
    </row>
    <row r="124" spans="1:6" x14ac:dyDescent="0.25">
      <c r="A124" s="67"/>
      <c r="B124" s="67"/>
      <c r="C124" s="67"/>
      <c r="D124" s="67"/>
      <c r="E124" s="67"/>
      <c r="F124" s="67"/>
    </row>
    <row r="125" spans="1:6" x14ac:dyDescent="0.25">
      <c r="A125" s="67"/>
      <c r="B125" s="67"/>
      <c r="C125" s="67"/>
      <c r="D125" s="67"/>
      <c r="E125" s="67"/>
      <c r="F125" s="67"/>
    </row>
    <row r="126" spans="1:6" x14ac:dyDescent="0.25">
      <c r="A126" s="67"/>
      <c r="B126" s="67"/>
      <c r="C126" s="67"/>
      <c r="D126" s="67"/>
      <c r="E126" s="67"/>
      <c r="F126" s="67"/>
    </row>
    <row r="127" spans="1:6" x14ac:dyDescent="0.25">
      <c r="A127" s="67"/>
      <c r="B127" s="67"/>
      <c r="C127" s="67"/>
      <c r="D127" s="67"/>
      <c r="E127" s="67"/>
      <c r="F127" s="67"/>
    </row>
    <row r="128" spans="1:6" x14ac:dyDescent="0.25">
      <c r="A128" s="67"/>
      <c r="B128" s="67"/>
      <c r="C128" s="67"/>
      <c r="D128" s="67"/>
      <c r="E128" s="67"/>
      <c r="F128" s="67"/>
    </row>
    <row r="129" spans="1:6" x14ac:dyDescent="0.25">
      <c r="A129" s="67"/>
      <c r="B129" s="67"/>
      <c r="C129" s="67"/>
      <c r="D129" s="67"/>
      <c r="E129" s="67"/>
      <c r="F129" s="67"/>
    </row>
    <row r="130" spans="1:6" x14ac:dyDescent="0.25">
      <c r="A130" s="67"/>
      <c r="B130" s="67"/>
      <c r="C130" s="67"/>
      <c r="D130" s="67"/>
      <c r="E130" s="67"/>
      <c r="F130" s="67"/>
    </row>
    <row r="131" spans="1:6" x14ac:dyDescent="0.25">
      <c r="A131" s="67"/>
      <c r="B131" s="67"/>
      <c r="C131" s="67"/>
      <c r="D131" s="67"/>
      <c r="E131" s="67"/>
      <c r="F131" s="67"/>
    </row>
    <row r="132" spans="1:6" x14ac:dyDescent="0.25">
      <c r="A132" s="67"/>
      <c r="B132" s="67"/>
      <c r="C132" s="67"/>
      <c r="D132" s="67"/>
      <c r="E132" s="67"/>
      <c r="F132" s="67"/>
    </row>
    <row r="133" spans="1:6" x14ac:dyDescent="0.25">
      <c r="A133" s="67"/>
      <c r="B133" s="67"/>
      <c r="C133" s="67"/>
      <c r="D133" s="67"/>
      <c r="E133" s="67"/>
      <c r="F133" s="67"/>
    </row>
    <row r="134" spans="1:6" x14ac:dyDescent="0.25">
      <c r="A134" s="67"/>
      <c r="B134" s="67"/>
      <c r="C134" s="67"/>
      <c r="D134" s="67"/>
      <c r="E134" s="67"/>
      <c r="F134" s="67"/>
    </row>
    <row r="135" spans="1:6" x14ac:dyDescent="0.25">
      <c r="A135" s="67"/>
      <c r="B135" s="67"/>
      <c r="C135" s="67"/>
      <c r="D135" s="67"/>
      <c r="E135" s="67"/>
      <c r="F135" s="67"/>
    </row>
    <row r="136" spans="1:6" x14ac:dyDescent="0.25">
      <c r="A136" s="67"/>
      <c r="B136" s="67"/>
      <c r="C136" s="67"/>
      <c r="D136" s="67"/>
      <c r="E136" s="67"/>
      <c r="F136" s="67"/>
    </row>
    <row r="137" spans="1:6" x14ac:dyDescent="0.25">
      <c r="A137" s="67"/>
      <c r="B137" s="67"/>
      <c r="C137" s="67"/>
      <c r="D137" s="67"/>
      <c r="E137" s="67"/>
      <c r="F137" s="67"/>
    </row>
    <row r="138" spans="1:6" x14ac:dyDescent="0.25">
      <c r="A138" s="67"/>
      <c r="B138" s="67"/>
      <c r="C138" s="67"/>
      <c r="D138" s="67"/>
      <c r="E138" s="67"/>
      <c r="F138" s="67"/>
    </row>
    <row r="139" spans="1:6" x14ac:dyDescent="0.25">
      <c r="A139" s="67"/>
      <c r="B139" s="67"/>
      <c r="C139" s="67"/>
      <c r="D139" s="67"/>
      <c r="E139" s="67"/>
      <c r="F139" s="67"/>
    </row>
    <row r="140" spans="1:6" x14ac:dyDescent="0.25">
      <c r="A140" s="67"/>
      <c r="B140" s="67"/>
      <c r="C140" s="67"/>
      <c r="D140" s="67"/>
      <c r="E140" s="67"/>
      <c r="F140" s="67"/>
    </row>
    <row r="141" spans="1:6" x14ac:dyDescent="0.25">
      <c r="A141" s="67"/>
      <c r="B141" s="67"/>
      <c r="C141" s="67"/>
      <c r="D141" s="67"/>
      <c r="E141" s="67"/>
      <c r="F141" s="67"/>
    </row>
    <row r="142" spans="1:6" x14ac:dyDescent="0.25">
      <c r="A142" s="67"/>
      <c r="B142" s="67"/>
      <c r="C142" s="67"/>
      <c r="D142" s="67"/>
      <c r="E142" s="67"/>
      <c r="F142" s="67"/>
    </row>
    <row r="143" spans="1:6" x14ac:dyDescent="0.25">
      <c r="A143" s="67"/>
      <c r="B143" s="67"/>
      <c r="C143" s="67"/>
      <c r="D143" s="67"/>
      <c r="E143" s="67"/>
      <c r="F143" s="67"/>
    </row>
    <row r="144" spans="1:6" x14ac:dyDescent="0.25">
      <c r="A144" s="67"/>
      <c r="B144" s="67"/>
      <c r="C144" s="67"/>
      <c r="D144" s="67"/>
      <c r="E144" s="67"/>
      <c r="F144" s="67"/>
    </row>
    <row r="145" spans="1:6" x14ac:dyDescent="0.25">
      <c r="A145" s="67"/>
      <c r="B145" s="67"/>
      <c r="C145" s="67"/>
      <c r="D145" s="67"/>
      <c r="E145" s="67"/>
      <c r="F145" s="67"/>
    </row>
    <row r="146" spans="1:6" x14ac:dyDescent="0.25">
      <c r="A146" s="67"/>
      <c r="B146" s="67"/>
      <c r="C146" s="67"/>
      <c r="D146" s="67"/>
      <c r="E146" s="67"/>
      <c r="F146" s="67"/>
    </row>
    <row r="147" spans="1:6" x14ac:dyDescent="0.25">
      <c r="A147" s="67"/>
      <c r="B147" s="67"/>
      <c r="C147" s="67"/>
      <c r="D147" s="67"/>
      <c r="E147" s="67"/>
      <c r="F147" s="67"/>
    </row>
    <row r="148" spans="1:6" x14ac:dyDescent="0.25">
      <c r="A148" s="67"/>
      <c r="B148" s="67"/>
      <c r="C148" s="67"/>
      <c r="D148" s="67"/>
      <c r="E148" s="67"/>
      <c r="F148" s="67"/>
    </row>
    <row r="149" spans="1:6" x14ac:dyDescent="0.25">
      <c r="A149" s="67"/>
      <c r="B149" s="67"/>
      <c r="C149" s="67"/>
      <c r="D149" s="67"/>
      <c r="E149" s="67"/>
      <c r="F149" s="67"/>
    </row>
    <row r="150" spans="1:6" x14ac:dyDescent="0.25">
      <c r="A150" s="67"/>
      <c r="B150" s="67"/>
      <c r="C150" s="67"/>
      <c r="D150" s="67"/>
      <c r="E150" s="67"/>
      <c r="F150" s="67"/>
    </row>
    <row r="151" spans="1:6" x14ac:dyDescent="0.25">
      <c r="A151" s="67"/>
      <c r="B151" s="67"/>
      <c r="C151" s="67"/>
      <c r="D151" s="67"/>
      <c r="E151" s="67"/>
      <c r="F151" s="67"/>
    </row>
    <row r="152" spans="1:6" x14ac:dyDescent="0.25">
      <c r="A152" s="67"/>
      <c r="B152" s="67"/>
      <c r="C152" s="67"/>
      <c r="D152" s="67"/>
      <c r="E152" s="67"/>
      <c r="F152" s="67"/>
    </row>
    <row r="153" spans="1:6" x14ac:dyDescent="0.25">
      <c r="A153" s="67"/>
      <c r="B153" s="67"/>
      <c r="C153" s="67"/>
      <c r="D153" s="67"/>
      <c r="E153" s="67"/>
      <c r="F153" s="67"/>
    </row>
    <row r="154" spans="1:6" x14ac:dyDescent="0.25">
      <c r="A154" s="67"/>
      <c r="B154" s="67"/>
      <c r="C154" s="67"/>
      <c r="D154" s="67"/>
      <c r="E154" s="67"/>
      <c r="F154" s="67"/>
    </row>
    <row r="155" spans="1:6" x14ac:dyDescent="0.25">
      <c r="A155" s="67"/>
      <c r="B155" s="67"/>
      <c r="C155" s="67"/>
      <c r="D155" s="67"/>
      <c r="E155" s="67"/>
      <c r="F155" s="67"/>
    </row>
    <row r="156" spans="1:6" x14ac:dyDescent="0.25">
      <c r="A156" s="67"/>
      <c r="B156" s="67"/>
      <c r="C156" s="67"/>
      <c r="D156" s="67"/>
      <c r="E156" s="67"/>
      <c r="F156" s="67"/>
    </row>
    <row r="157" spans="1:6" x14ac:dyDescent="0.25">
      <c r="A157" s="67"/>
      <c r="B157" s="67"/>
      <c r="C157" s="67"/>
      <c r="D157" s="67"/>
      <c r="E157" s="67"/>
      <c r="F157" s="67"/>
    </row>
    <row r="158" spans="1:6" x14ac:dyDescent="0.25">
      <c r="A158" s="67"/>
      <c r="B158" s="67"/>
      <c r="C158" s="67"/>
      <c r="D158" s="67"/>
      <c r="E158" s="67"/>
      <c r="F158" s="67"/>
    </row>
    <row r="159" spans="1:6" x14ac:dyDescent="0.25">
      <c r="A159" s="67"/>
      <c r="B159" s="67"/>
      <c r="C159" s="67"/>
      <c r="D159" s="67"/>
      <c r="E159" s="67"/>
      <c r="F159" s="67"/>
    </row>
    <row r="160" spans="1:6" x14ac:dyDescent="0.25">
      <c r="A160" s="67"/>
      <c r="B160" s="67"/>
      <c r="C160" s="67"/>
      <c r="D160" s="67"/>
      <c r="E160" s="67"/>
      <c r="F160" s="67"/>
    </row>
    <row r="161" spans="1:6" x14ac:dyDescent="0.25">
      <c r="A161" s="67"/>
      <c r="B161" s="67"/>
      <c r="C161" s="67"/>
      <c r="D161" s="67"/>
      <c r="E161" s="67"/>
      <c r="F161" s="67"/>
    </row>
    <row r="162" spans="1:6" x14ac:dyDescent="0.25">
      <c r="A162" s="67"/>
      <c r="B162" s="67"/>
      <c r="C162" s="67"/>
      <c r="D162" s="67"/>
      <c r="E162" s="67"/>
      <c r="F162" s="67"/>
    </row>
    <row r="163" spans="1:6" x14ac:dyDescent="0.25">
      <c r="A163" s="67"/>
      <c r="B163" s="67"/>
      <c r="C163" s="67"/>
      <c r="D163" s="67"/>
      <c r="E163" s="67"/>
      <c r="F163" s="67"/>
    </row>
    <row r="164" spans="1:6" x14ac:dyDescent="0.25">
      <c r="A164" s="67"/>
      <c r="B164" s="67"/>
      <c r="C164" s="67"/>
      <c r="D164" s="67"/>
      <c r="E164" s="67"/>
      <c r="F164" s="67"/>
    </row>
    <row r="165" spans="1:6" x14ac:dyDescent="0.25">
      <c r="A165" s="67"/>
      <c r="B165" s="67"/>
      <c r="C165" s="67"/>
      <c r="D165" s="67"/>
      <c r="E165" s="67"/>
      <c r="F165" s="67"/>
    </row>
    <row r="166" spans="1:6" x14ac:dyDescent="0.25">
      <c r="A166" s="67"/>
      <c r="B166" s="67"/>
      <c r="C166" s="67"/>
      <c r="D166" s="67"/>
      <c r="E166" s="67"/>
      <c r="F166" s="67"/>
    </row>
    <row r="167" spans="1:6" x14ac:dyDescent="0.25">
      <c r="A167" s="67"/>
      <c r="B167" s="67"/>
      <c r="C167" s="67"/>
      <c r="D167" s="67"/>
      <c r="E167" s="67"/>
      <c r="F167" s="67"/>
    </row>
    <row r="168" spans="1:6" x14ac:dyDescent="0.25">
      <c r="A168" s="67"/>
      <c r="B168" s="67"/>
      <c r="C168" s="67"/>
      <c r="D168" s="67"/>
      <c r="E168" s="67"/>
      <c r="F168" s="67"/>
    </row>
    <row r="169" spans="1:6" x14ac:dyDescent="0.25">
      <c r="A169" s="67"/>
      <c r="B169" s="67"/>
      <c r="C169" s="67"/>
      <c r="D169" s="67"/>
      <c r="E169" s="67"/>
      <c r="F169" s="67"/>
    </row>
    <row r="170" spans="1:6" x14ac:dyDescent="0.25">
      <c r="A170" s="67"/>
      <c r="B170" s="67"/>
      <c r="C170" s="67"/>
      <c r="D170" s="67"/>
      <c r="E170" s="67"/>
      <c r="F170" s="67"/>
    </row>
  </sheetData>
  <sheetProtection algorithmName="SHA-512" hashValue="NGV7Z5CmLOPJ+LNfuwQ+9E6bHWIJHdhqwcA/8d3w6ZuVpGxyQqHCwLC2bMMKICCogazh7A6fG8BW85RzOfFgsA==" saltValue="cS5Ee/O8QsurfhepIsAQ+Q==" spinCount="100000" sheet="1" objects="1" scenarios="1"/>
  <pageMargins left="0.7" right="0.7" top="0.75" bottom="0.75" header="0.3" footer="0.3"/>
  <pageSetup orientation="portrait" horizontalDpi="90" verticalDpi="90" r:id="rId1"/>
  <drawing r:id="rId2"/>
  <legacyDrawing r:id="rId3"/>
  <oleObjects>
    <mc:AlternateContent xmlns:mc="http://schemas.openxmlformats.org/markup-compatibility/2006">
      <mc:Choice Requires="x14">
        <oleObject progId="Word.Document.12" shapeId="1037" r:id="rId4">
          <objectPr defaultSize="0" r:id="rId5">
            <anchor moveWithCells="1">
              <from>
                <xdr:col>0</xdr:col>
                <xdr:colOff>676275</xdr:colOff>
                <xdr:row>9</xdr:row>
                <xdr:rowOff>95250</xdr:rowOff>
              </from>
              <to>
                <xdr:col>0</xdr:col>
                <xdr:colOff>4457700</xdr:colOff>
                <xdr:row>10</xdr:row>
                <xdr:rowOff>95250</xdr:rowOff>
              </to>
            </anchor>
          </objectPr>
        </oleObject>
      </mc:Choice>
      <mc:Fallback>
        <oleObject progId="Word.Document.12" shapeId="103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9"/>
  <sheetViews>
    <sheetView zoomScaleNormal="100" workbookViewId="0">
      <selection sqref="A1:XFD1"/>
    </sheetView>
  </sheetViews>
  <sheetFormatPr baseColWidth="10" defaultColWidth="9.140625" defaultRowHeight="15" x14ac:dyDescent="0.25"/>
  <cols>
    <col min="1" max="1" width="33.140625" customWidth="1"/>
    <col min="2" max="2" width="15.85546875" customWidth="1"/>
    <col min="3" max="3" width="10.85546875" customWidth="1"/>
    <col min="4" max="4" width="12.42578125" customWidth="1"/>
    <col min="5" max="5" width="18.85546875" customWidth="1"/>
    <col min="6" max="6" width="18.28515625" customWidth="1"/>
    <col min="7" max="7" width="9.28515625" customWidth="1"/>
    <col min="8" max="15" width="12.85546875" customWidth="1"/>
    <col min="16" max="16" width="10.85546875" customWidth="1"/>
    <col min="17" max="17" width="15.7109375" customWidth="1"/>
    <col min="20" max="20" width="9.85546875" customWidth="1"/>
    <col min="21" max="21" width="10.7109375" customWidth="1"/>
  </cols>
  <sheetData>
    <row r="1" spans="1:25" ht="15.75" x14ac:dyDescent="0.25">
      <c r="A1" s="60" t="s">
        <v>18</v>
      </c>
      <c r="B1" s="46"/>
      <c r="C1" s="46"/>
      <c r="D1" s="46"/>
      <c r="E1" s="46"/>
      <c r="F1" s="46"/>
      <c r="G1" s="46"/>
      <c r="H1" s="46"/>
      <c r="I1" s="46"/>
      <c r="J1" s="46"/>
      <c r="K1" s="50"/>
      <c r="L1" s="46"/>
      <c r="M1" s="46"/>
      <c r="N1" s="46"/>
      <c r="O1" s="46"/>
      <c r="P1" s="51"/>
      <c r="Q1" s="51"/>
      <c r="R1" s="51"/>
      <c r="S1" s="51"/>
      <c r="T1" s="51"/>
      <c r="U1" s="51"/>
    </row>
    <row r="2" spans="1:25" ht="15.75" x14ac:dyDescent="0.25">
      <c r="A2" s="101" t="s">
        <v>60</v>
      </c>
      <c r="B2" s="46"/>
      <c r="C2" s="46"/>
      <c r="D2" s="46"/>
      <c r="E2" s="46"/>
      <c r="F2" s="46"/>
      <c r="G2" s="46"/>
      <c r="H2" s="46"/>
      <c r="I2" s="46"/>
      <c r="J2" s="46"/>
      <c r="K2" s="50"/>
      <c r="L2" s="46"/>
      <c r="M2" s="46"/>
      <c r="N2" s="46"/>
      <c r="O2" s="46"/>
      <c r="P2" s="51"/>
      <c r="Q2" s="51"/>
      <c r="R2" s="51"/>
      <c r="S2" s="51"/>
      <c r="T2" s="51"/>
      <c r="U2" s="51"/>
    </row>
    <row r="3" spans="1:25" ht="15.75" x14ac:dyDescent="0.25">
      <c r="A3" s="55" t="s">
        <v>47</v>
      </c>
      <c r="B3" s="46"/>
      <c r="C3" s="46"/>
      <c r="D3" s="46"/>
      <c r="E3" s="46"/>
      <c r="F3" s="46"/>
      <c r="G3" s="46"/>
      <c r="H3" s="46"/>
      <c r="I3" s="46"/>
      <c r="J3" s="46"/>
      <c r="K3" s="50"/>
      <c r="L3" s="46"/>
      <c r="M3" s="46"/>
      <c r="N3" s="46"/>
      <c r="O3" s="46"/>
      <c r="P3" s="51"/>
      <c r="Q3" s="51"/>
      <c r="R3" s="51"/>
      <c r="S3" s="51"/>
      <c r="T3" s="51"/>
      <c r="U3" s="51"/>
    </row>
    <row r="4" spans="1:25" ht="15" customHeight="1" x14ac:dyDescent="0.35">
      <c r="A4" s="55" t="s">
        <v>72</v>
      </c>
      <c r="B4" s="46"/>
      <c r="C4" s="46"/>
      <c r="D4" s="46"/>
      <c r="E4" s="46"/>
      <c r="F4" s="46"/>
      <c r="G4" s="46"/>
      <c r="H4" s="46"/>
      <c r="I4" s="46"/>
      <c r="J4" s="46"/>
      <c r="K4" s="46"/>
      <c r="L4" s="46"/>
      <c r="M4" s="46"/>
      <c r="N4" s="46"/>
      <c r="O4" s="46"/>
      <c r="P4" s="51"/>
      <c r="Q4" s="51"/>
      <c r="R4" s="51"/>
      <c r="S4" s="51"/>
      <c r="T4" s="51"/>
      <c r="U4" s="51"/>
    </row>
    <row r="5" spans="1:25" ht="15" customHeight="1" x14ac:dyDescent="0.25">
      <c r="A5" s="55" t="s">
        <v>53</v>
      </c>
      <c r="B5" s="46"/>
      <c r="C5" s="46"/>
      <c r="D5" s="46"/>
      <c r="E5" s="46"/>
      <c r="F5" s="46"/>
      <c r="G5" s="46"/>
      <c r="H5" s="46"/>
      <c r="I5" s="46"/>
      <c r="J5" s="46"/>
      <c r="K5" s="46"/>
      <c r="L5" s="46"/>
      <c r="M5" s="46"/>
      <c r="N5" s="46"/>
      <c r="O5" s="46"/>
      <c r="P5" s="51"/>
      <c r="Q5" s="51"/>
      <c r="R5" s="51"/>
      <c r="S5" s="51"/>
      <c r="T5" s="51"/>
      <c r="U5" s="51"/>
    </row>
    <row r="6" spans="1:25" ht="12.75" customHeight="1" thickBot="1" x14ac:dyDescent="0.3">
      <c r="A6" s="51"/>
      <c r="B6" s="46"/>
      <c r="C6" s="46"/>
      <c r="D6" s="46"/>
      <c r="E6" s="46"/>
      <c r="F6" s="46"/>
      <c r="G6" s="46"/>
      <c r="H6" s="46"/>
      <c r="I6" s="46"/>
      <c r="J6" s="46"/>
      <c r="K6" s="46"/>
      <c r="L6" s="46"/>
      <c r="M6" s="46"/>
      <c r="N6" s="46"/>
      <c r="O6" s="46"/>
      <c r="P6" s="51"/>
      <c r="Q6" s="51"/>
      <c r="R6" s="51"/>
      <c r="S6" s="51"/>
      <c r="T6" s="51"/>
      <c r="U6" s="51"/>
    </row>
    <row r="7" spans="1:25" ht="15" customHeight="1" x14ac:dyDescent="0.25">
      <c r="A7" s="75" t="s">
        <v>9</v>
      </c>
      <c r="B7" s="76"/>
      <c r="C7" s="77" t="s">
        <v>1</v>
      </c>
      <c r="D7" s="77" t="s">
        <v>0</v>
      </c>
      <c r="E7" s="77" t="s">
        <v>71</v>
      </c>
      <c r="F7" s="90" t="s">
        <v>2</v>
      </c>
      <c r="G7" s="47"/>
      <c r="H7" s="46"/>
      <c r="I7" s="46"/>
      <c r="J7" s="47"/>
      <c r="K7" s="47"/>
      <c r="L7" s="47"/>
      <c r="M7" s="47"/>
      <c r="N7" s="47"/>
      <c r="O7" s="47"/>
      <c r="P7" s="52"/>
      <c r="Q7" s="51"/>
      <c r="R7" s="51"/>
      <c r="S7" s="51"/>
      <c r="T7" s="51"/>
      <c r="U7" s="51"/>
      <c r="V7" s="51"/>
      <c r="W7" s="51"/>
      <c r="X7" s="51"/>
      <c r="Y7" s="51"/>
    </row>
    <row r="8" spans="1:25" ht="15" customHeight="1" thickBot="1" x14ac:dyDescent="0.3">
      <c r="A8" s="78" t="s">
        <v>48</v>
      </c>
      <c r="B8" s="55"/>
      <c r="C8" s="55"/>
      <c r="D8" s="86">
        <v>50</v>
      </c>
      <c r="E8" s="86">
        <v>20</v>
      </c>
      <c r="F8" s="91">
        <v>1</v>
      </c>
      <c r="G8" s="46"/>
      <c r="H8" s="46"/>
      <c r="I8" s="46"/>
      <c r="J8" s="46"/>
      <c r="K8" s="46"/>
      <c r="L8" s="46"/>
      <c r="M8" s="46"/>
      <c r="N8" s="46"/>
      <c r="O8" s="46"/>
      <c r="P8" s="51"/>
      <c r="Q8" s="51"/>
      <c r="R8" s="51"/>
      <c r="S8" s="51"/>
      <c r="T8" s="51"/>
      <c r="U8" s="51"/>
      <c r="V8" s="51"/>
      <c r="W8" s="51"/>
      <c r="X8" s="51"/>
      <c r="Y8" s="51"/>
    </row>
    <row r="9" spans="1:25" ht="16.5" customHeight="1" x14ac:dyDescent="0.25">
      <c r="A9" s="79" t="s">
        <v>42</v>
      </c>
      <c r="B9" s="80"/>
      <c r="C9" s="81">
        <v>1</v>
      </c>
      <c r="D9" s="92">
        <v>70</v>
      </c>
      <c r="E9" s="92">
        <v>20</v>
      </c>
      <c r="F9" s="93">
        <f>IF(OR(D9&gt;80, D9&lt;10, E9&lt;0, E9&gt;30),"Not valid",(2.46*EXP(-(0.00822*'C1'!G9-0.572)*(D9/100))*(EXP('C1'!H9*'C1'!F9/0.008314))))</f>
        <v>0.67961844400209415</v>
      </c>
      <c r="G9" s="46"/>
      <c r="H9" s="46"/>
      <c r="I9" s="46"/>
      <c r="J9" s="46"/>
      <c r="K9" s="46"/>
      <c r="L9" s="46"/>
      <c r="M9" s="46"/>
      <c r="N9" s="46"/>
      <c r="O9" s="46"/>
      <c r="P9" s="51"/>
      <c r="Q9" s="51"/>
      <c r="R9" s="51"/>
      <c r="S9" s="51"/>
      <c r="T9" s="51"/>
      <c r="U9" s="51"/>
      <c r="V9" s="51"/>
      <c r="W9" s="51"/>
      <c r="X9" s="51"/>
      <c r="Y9" s="51"/>
    </row>
    <row r="10" spans="1:25" ht="15" customHeight="1" x14ac:dyDescent="0.35">
      <c r="A10" s="78" t="s">
        <v>66</v>
      </c>
      <c r="B10" s="55"/>
      <c r="C10" s="82">
        <v>2</v>
      </c>
      <c r="D10" s="94">
        <v>50</v>
      </c>
      <c r="E10" s="94">
        <v>15</v>
      </c>
      <c r="F10" s="95">
        <f>IF(OR(D10&gt;80, D10&lt;10, E10&lt;0, E10&gt;30),"Not valid",(2.46*EXP(-(0.00822*'C1'!G10-0.572)*(D10/100))*(EXP('C1'!H10*'C1'!F10/0.008314))))</f>
        <v>2.0417720343879062</v>
      </c>
      <c r="G10" s="49"/>
      <c r="H10" s="49"/>
      <c r="I10" s="49"/>
      <c r="J10" s="49"/>
      <c r="K10" s="49"/>
      <c r="L10" s="49"/>
      <c r="M10" s="49"/>
      <c r="N10" s="49"/>
      <c r="O10" s="49"/>
      <c r="P10" s="53"/>
      <c r="Q10" s="51"/>
      <c r="R10" s="51"/>
      <c r="S10" s="51"/>
      <c r="T10" s="51"/>
      <c r="U10" s="51"/>
      <c r="V10" s="51"/>
      <c r="W10" s="51"/>
      <c r="X10" s="51"/>
      <c r="Y10" s="51"/>
    </row>
    <row r="11" spans="1:25" ht="15" customHeight="1" thickBot="1" x14ac:dyDescent="0.3">
      <c r="A11" s="83"/>
      <c r="B11" s="84"/>
      <c r="C11" s="85">
        <v>3</v>
      </c>
      <c r="D11" s="88">
        <v>30</v>
      </c>
      <c r="E11" s="88">
        <v>10</v>
      </c>
      <c r="F11" s="96">
        <f>IF(OR(D11&gt;80, D11&lt;10, E11&lt;0, E11&gt;30),"Not valid",(2.46*EXP(-(0.00822*'C1'!G11-0.572)*(D11/100))*(EXP('C1'!H11*'C1'!F11/0.008314))))</f>
        <v>6.187702971505165</v>
      </c>
      <c r="G11" s="49"/>
      <c r="H11" s="49"/>
      <c r="I11" s="49"/>
      <c r="J11" s="49"/>
      <c r="K11" s="49"/>
      <c r="L11" s="49"/>
      <c r="M11" s="49"/>
      <c r="N11" s="49"/>
      <c r="O11" s="49"/>
      <c r="P11" s="53"/>
      <c r="Q11" s="51"/>
      <c r="R11" s="51"/>
      <c r="S11" s="51"/>
      <c r="T11" s="51"/>
      <c r="U11" s="51"/>
      <c r="V11" s="51"/>
      <c r="W11" s="51"/>
      <c r="X11" s="51"/>
      <c r="Y11" s="51"/>
    </row>
    <row r="12" spans="1:25" ht="15" customHeight="1" thickBot="1" x14ac:dyDescent="0.3">
      <c r="A12" s="78"/>
      <c r="B12" s="55"/>
      <c r="C12" s="55"/>
      <c r="D12" s="97"/>
      <c r="E12" s="97"/>
      <c r="F12" s="98"/>
      <c r="G12" s="49"/>
      <c r="H12" s="49"/>
      <c r="I12" s="49"/>
      <c r="J12" s="49"/>
      <c r="K12" s="49"/>
      <c r="L12" s="49"/>
      <c r="M12" s="49"/>
      <c r="N12" s="49"/>
      <c r="O12" s="49"/>
      <c r="P12" s="53"/>
      <c r="Q12" s="51"/>
      <c r="R12" s="51"/>
      <c r="S12" s="51"/>
      <c r="T12" s="51"/>
      <c r="U12" s="51"/>
      <c r="V12" s="51"/>
      <c r="W12" s="51"/>
      <c r="X12" s="51"/>
      <c r="Y12" s="51"/>
    </row>
    <row r="13" spans="1:25" ht="16.5" customHeight="1" x14ac:dyDescent="0.25">
      <c r="A13" s="79" t="s">
        <v>39</v>
      </c>
      <c r="B13" s="80"/>
      <c r="C13" s="81">
        <v>1</v>
      </c>
      <c r="D13" s="92">
        <v>70</v>
      </c>
      <c r="E13" s="92">
        <v>20</v>
      </c>
      <c r="F13" s="93">
        <f>IF(OR(D13&gt;80, D13&lt;10, E13&lt;0, E13&gt;30),"Not valid",(2.46*EXP(-(0.00822*'C1'!G13-0.572)*(D13/100))*(EXP('C1'!H13*'C1'!F13/0.008314))))</f>
        <v>0.67961844400209415</v>
      </c>
      <c r="G13" s="49"/>
      <c r="H13" s="49"/>
      <c r="I13" s="49"/>
      <c r="J13" s="49"/>
      <c r="K13" s="49"/>
      <c r="L13" s="49"/>
      <c r="M13" s="49"/>
      <c r="N13" s="49"/>
      <c r="O13" s="49"/>
      <c r="P13" s="53"/>
      <c r="Q13" s="51"/>
      <c r="R13" s="51"/>
      <c r="S13" s="51"/>
      <c r="T13" s="51"/>
      <c r="U13" s="51"/>
      <c r="V13" s="51"/>
      <c r="W13" s="51"/>
      <c r="X13" s="51"/>
      <c r="Y13" s="51"/>
    </row>
    <row r="14" spans="1:25" ht="15" customHeight="1" x14ac:dyDescent="0.35">
      <c r="A14" s="78" t="s">
        <v>67</v>
      </c>
      <c r="B14" s="55"/>
      <c r="C14" s="82">
        <v>2</v>
      </c>
      <c r="D14" s="94">
        <v>50</v>
      </c>
      <c r="E14" s="94">
        <v>15</v>
      </c>
      <c r="F14" s="95">
        <f>IF(OR(D14&gt;80, D14&lt;10, E14&lt;0, E14&gt;30),"Not valid",(2.46*EXP(-(0.00822*'C1'!G14-0.572)*(D14/100))*(EXP('C1'!H14*'C1'!F14/0.008314))))</f>
        <v>2.4395323995285274</v>
      </c>
      <c r="G14" s="49"/>
      <c r="H14" s="49"/>
      <c r="I14" s="49"/>
      <c r="J14" s="49"/>
      <c r="K14" s="49"/>
      <c r="L14" s="49"/>
      <c r="M14" s="49"/>
      <c r="N14" s="49"/>
      <c r="O14" s="49"/>
      <c r="P14" s="53"/>
      <c r="Q14" s="51"/>
      <c r="R14" s="51"/>
      <c r="S14" s="51"/>
      <c r="T14" s="51"/>
      <c r="U14" s="51"/>
      <c r="V14" s="51"/>
      <c r="W14" s="51"/>
      <c r="X14" s="51"/>
      <c r="Y14" s="51"/>
    </row>
    <row r="15" spans="1:25" ht="15" customHeight="1" thickBot="1" x14ac:dyDescent="0.3">
      <c r="A15" s="83"/>
      <c r="B15" s="84"/>
      <c r="C15" s="85">
        <v>3</v>
      </c>
      <c r="D15" s="88">
        <v>30</v>
      </c>
      <c r="E15" s="88">
        <v>10</v>
      </c>
      <c r="F15" s="96">
        <f>IF(OR(D15&gt;80, D15&lt;10, E15&lt;0, E15&gt;30),"Not valid",(2.46*EXP(-(0.00822*'C1'!G15-0.572)*(D15/100))*(EXP('C1'!H15*'C1'!F15/0.008314))))</f>
        <v>8.8891066134818182</v>
      </c>
      <c r="G15" s="49"/>
      <c r="H15" s="49"/>
      <c r="I15" s="49"/>
      <c r="J15" s="49"/>
      <c r="K15" s="49"/>
      <c r="L15" s="49"/>
      <c r="M15" s="49"/>
      <c r="N15" s="49"/>
      <c r="O15" s="49"/>
      <c r="P15" s="53"/>
      <c r="Q15" s="51"/>
      <c r="R15" s="51"/>
      <c r="S15" s="51"/>
      <c r="T15" s="51"/>
      <c r="U15" s="51"/>
      <c r="V15" s="51"/>
      <c r="W15" s="51"/>
      <c r="X15" s="51"/>
      <c r="Y15" s="51"/>
    </row>
    <row r="16" spans="1:25" ht="15" customHeight="1" thickBot="1" x14ac:dyDescent="0.3">
      <c r="A16" s="78"/>
      <c r="B16" s="55"/>
      <c r="C16" s="86"/>
      <c r="D16" s="97">
        <v>77</v>
      </c>
      <c r="E16" s="97"/>
      <c r="F16" s="98"/>
      <c r="G16" s="49"/>
      <c r="H16" s="49"/>
      <c r="I16" s="49"/>
      <c r="J16" s="49"/>
      <c r="K16" s="49"/>
      <c r="L16" s="49"/>
      <c r="M16" s="49"/>
      <c r="N16" s="49"/>
      <c r="O16" s="49"/>
      <c r="P16" s="53"/>
      <c r="Q16" s="51"/>
      <c r="R16" s="51"/>
      <c r="S16" s="51"/>
      <c r="T16" s="51"/>
      <c r="U16" s="51"/>
      <c r="V16" s="51"/>
      <c r="W16" s="51"/>
      <c r="X16" s="51"/>
      <c r="Y16" s="51"/>
    </row>
    <row r="17" spans="1:25" ht="16.5" customHeight="1" x14ac:dyDescent="0.25">
      <c r="A17" s="79" t="s">
        <v>61</v>
      </c>
      <c r="B17" s="80"/>
      <c r="C17" s="81">
        <v>1</v>
      </c>
      <c r="D17" s="92">
        <v>70</v>
      </c>
      <c r="E17" s="92">
        <v>20</v>
      </c>
      <c r="F17" s="93">
        <f>IF(OR(D17&gt;80, D17&lt;10, E17&lt;0, E17&gt;30),"Not valid",(2.46*EXP(-(0.00822*'C1'!G17-0.572)*(D17/100))*(EXP('C1'!H17*'C1'!F17/0.008314))))</f>
        <v>0.67961844400209415</v>
      </c>
      <c r="G17" s="49"/>
      <c r="H17" s="49"/>
      <c r="I17" s="49"/>
      <c r="J17" s="49"/>
      <c r="K17" s="49"/>
      <c r="L17" s="49"/>
      <c r="M17" s="49"/>
      <c r="N17" s="49"/>
      <c r="O17" s="49"/>
      <c r="P17" s="53"/>
      <c r="Q17" s="51"/>
      <c r="R17" s="51"/>
      <c r="S17" s="51"/>
      <c r="T17" s="51"/>
      <c r="U17" s="51"/>
      <c r="V17" s="51"/>
      <c r="W17" s="51"/>
      <c r="X17" s="51"/>
      <c r="Y17" s="51"/>
    </row>
    <row r="18" spans="1:25" ht="14.25" customHeight="1" x14ac:dyDescent="0.25">
      <c r="A18" s="78" t="s">
        <v>62</v>
      </c>
      <c r="B18" s="55"/>
      <c r="C18" s="82">
        <v>2</v>
      </c>
      <c r="D18" s="94">
        <v>50</v>
      </c>
      <c r="E18" s="94">
        <v>15</v>
      </c>
      <c r="F18" s="95">
        <f>IF(OR(D18&gt;80, D18&lt;10, E18&lt;0, E18&gt;30),"Not valid",(2.46*EXP(-(0.00822*'C1'!G18-0.572)*(D18/100))*(EXP('C1'!H18*'C1'!F18/0.008314))))</f>
        <v>2.5279382325534709</v>
      </c>
      <c r="G18" s="49"/>
      <c r="H18" s="49"/>
      <c r="I18" s="49"/>
      <c r="J18" s="49"/>
      <c r="K18" s="49"/>
      <c r="L18" s="49"/>
      <c r="M18" s="49"/>
      <c r="N18" s="49"/>
      <c r="O18" s="49"/>
      <c r="P18" s="53"/>
      <c r="Q18" s="51"/>
      <c r="R18" s="51"/>
      <c r="S18" s="51"/>
      <c r="T18" s="51"/>
      <c r="U18" s="51"/>
      <c r="V18" s="51"/>
      <c r="W18" s="51"/>
      <c r="X18" s="51"/>
      <c r="Y18" s="51"/>
    </row>
    <row r="19" spans="1:25" ht="15.75" customHeight="1" thickBot="1" x14ac:dyDescent="0.4">
      <c r="A19" s="83" t="s">
        <v>68</v>
      </c>
      <c r="B19" s="84"/>
      <c r="C19" s="85">
        <v>3</v>
      </c>
      <c r="D19" s="88">
        <v>30</v>
      </c>
      <c r="E19" s="88">
        <v>10</v>
      </c>
      <c r="F19" s="96">
        <f>IF(OR(D19&gt;80, D19&lt;10, E19&lt;0, E19&gt;30),"Not valid",(2.46*EXP(-(0.00822*'C1'!G19-0.572)*(D19/100))*(EXP('C1'!H19*'C1'!F19/0.008314))))</f>
        <v>9.5570497425440664</v>
      </c>
      <c r="G19" s="49"/>
      <c r="H19" s="49"/>
      <c r="I19" s="49"/>
      <c r="J19" s="49"/>
      <c r="K19" s="49"/>
      <c r="L19" s="49"/>
      <c r="M19" s="49"/>
      <c r="N19" s="49"/>
      <c r="O19" s="49"/>
      <c r="P19" s="53"/>
      <c r="Q19" s="51"/>
      <c r="R19" s="51"/>
      <c r="S19" s="51"/>
      <c r="T19" s="51"/>
      <c r="U19" s="51"/>
      <c r="V19" s="51"/>
      <c r="W19" s="51"/>
      <c r="X19" s="51"/>
      <c r="Y19" s="51"/>
    </row>
    <row r="20" spans="1:25" ht="15" customHeight="1" thickBot="1" x14ac:dyDescent="0.3">
      <c r="A20" s="78"/>
      <c r="B20" s="55"/>
      <c r="C20" s="86"/>
      <c r="D20" s="99"/>
      <c r="E20" s="99"/>
      <c r="F20" s="100"/>
      <c r="G20" s="49"/>
      <c r="H20" s="49"/>
      <c r="I20" s="49"/>
      <c r="J20" s="49"/>
      <c r="K20" s="49"/>
      <c r="L20" s="49"/>
      <c r="M20" s="49"/>
      <c r="N20" s="49"/>
      <c r="O20" s="49"/>
      <c r="P20" s="53"/>
      <c r="Q20" s="51"/>
      <c r="R20" s="51"/>
      <c r="S20" s="51"/>
      <c r="T20" s="51"/>
      <c r="U20" s="51"/>
      <c r="V20" s="51"/>
      <c r="W20" s="51"/>
      <c r="X20" s="51"/>
      <c r="Y20" s="51"/>
    </row>
    <row r="21" spans="1:25" ht="16.5" customHeight="1" x14ac:dyDescent="0.25">
      <c r="A21" s="79" t="s">
        <v>38</v>
      </c>
      <c r="B21" s="80"/>
      <c r="C21" s="81">
        <v>1</v>
      </c>
      <c r="D21" s="92">
        <v>70</v>
      </c>
      <c r="E21" s="92">
        <v>20</v>
      </c>
      <c r="F21" s="93">
        <f>IF(OR(D21&gt;80, D21&lt;10, E21&lt;0, E21&gt;30),"Not valid",(2.46*EXP(-(0.00822*'C1'!G21-0.572)*(D21/100))*(EXP('C1'!H21*'C1'!F21/0.008314))))</f>
        <v>0.67961844400209415</v>
      </c>
      <c r="G21" s="46"/>
      <c r="H21" s="46"/>
      <c r="I21" s="46"/>
      <c r="J21" s="46"/>
      <c r="K21" s="46"/>
      <c r="L21" s="46"/>
      <c r="M21" s="46"/>
      <c r="N21" s="46"/>
      <c r="O21" s="46"/>
      <c r="P21" s="51"/>
      <c r="Q21" s="51"/>
      <c r="R21" s="51"/>
      <c r="S21" s="51"/>
      <c r="T21" s="51"/>
      <c r="U21" s="51"/>
      <c r="V21" s="51"/>
      <c r="W21" s="51"/>
      <c r="X21" s="51"/>
      <c r="Y21" s="51"/>
    </row>
    <row r="22" spans="1:25" ht="15" customHeight="1" x14ac:dyDescent="0.35">
      <c r="A22" s="78" t="s">
        <v>69</v>
      </c>
      <c r="B22" s="55"/>
      <c r="C22" s="82">
        <v>2</v>
      </c>
      <c r="D22" s="94">
        <v>50</v>
      </c>
      <c r="E22" s="94">
        <v>15</v>
      </c>
      <c r="F22" s="95">
        <f>IF(OR(D22&gt;80, D22&lt;10, E22&lt;0, E22&gt;30),"Not valid",(2.46*EXP(-(0.00822*'C1'!G22-0.572)*(D22/100))*(EXP('C1'!H22*'C1'!F22/0.008314))))</f>
        <v>2.1924363139813732</v>
      </c>
      <c r="G22" s="49"/>
      <c r="H22" s="49"/>
      <c r="I22" s="49"/>
      <c r="J22" s="49"/>
      <c r="K22" s="49"/>
      <c r="L22" s="49"/>
      <c r="M22" s="49"/>
      <c r="N22" s="49"/>
      <c r="O22" s="49"/>
      <c r="P22" s="53"/>
      <c r="Q22" s="51"/>
      <c r="R22" s="51"/>
      <c r="S22" s="51"/>
      <c r="T22" s="51"/>
      <c r="U22" s="51"/>
      <c r="V22" s="51"/>
      <c r="W22" s="51"/>
      <c r="X22" s="51"/>
      <c r="Y22" s="51"/>
    </row>
    <row r="23" spans="1:25" ht="16.5" customHeight="1" thickBot="1" x14ac:dyDescent="0.4">
      <c r="A23" s="87" t="s">
        <v>70</v>
      </c>
      <c r="B23" s="88">
        <v>110</v>
      </c>
      <c r="C23" s="89">
        <v>3</v>
      </c>
      <c r="D23" s="88">
        <v>30</v>
      </c>
      <c r="E23" s="88">
        <v>10</v>
      </c>
      <c r="F23" s="96">
        <f>IF(OR(D23&gt;80, D23&lt;10, E23&lt;0, E23&gt;30,B23&lt;90, B23&gt;140),"Not valid",(2.46*EXP(-(0.00822*'C1'!G23-0.572)*(D23/100))*(EXP('C1'!H23*'C1'!F23/0.008314))))</f>
        <v>7.152550303559547</v>
      </c>
      <c r="G23" s="49"/>
      <c r="H23" s="49"/>
      <c r="I23" s="49"/>
      <c r="J23" s="49"/>
      <c r="K23" s="49"/>
      <c r="L23" s="49"/>
      <c r="M23" s="49"/>
      <c r="N23" s="49"/>
      <c r="O23" s="49"/>
      <c r="P23" s="53"/>
      <c r="Q23" s="51"/>
      <c r="R23" s="51"/>
      <c r="S23" s="51"/>
      <c r="T23" s="51"/>
      <c r="U23" s="51"/>
      <c r="V23" s="51"/>
      <c r="W23" s="51"/>
      <c r="X23" s="51"/>
      <c r="Y23" s="51"/>
    </row>
    <row r="24" spans="1:25" ht="15.75" customHeight="1" x14ac:dyDescent="0.25">
      <c r="A24" s="55"/>
      <c r="B24" s="55"/>
      <c r="C24" s="55"/>
      <c r="D24" s="55"/>
      <c r="E24" s="55"/>
      <c r="F24" s="55"/>
      <c r="G24" s="49"/>
      <c r="H24" s="49"/>
      <c r="I24" s="49"/>
      <c r="J24" s="49"/>
      <c r="K24" s="49"/>
      <c r="L24" s="49"/>
      <c r="M24" s="49"/>
      <c r="N24" s="49"/>
      <c r="O24" s="49"/>
      <c r="P24" s="53"/>
      <c r="Q24" s="51"/>
      <c r="R24" s="51"/>
      <c r="S24" s="51"/>
      <c r="T24" s="51"/>
      <c r="U24" s="51"/>
      <c r="V24" s="51"/>
      <c r="W24" s="51"/>
      <c r="X24" s="51"/>
      <c r="Y24" s="51"/>
    </row>
    <row r="25" spans="1:25" ht="15.75" x14ac:dyDescent="0.25">
      <c r="A25" s="55"/>
      <c r="B25" s="55"/>
      <c r="C25" s="55"/>
      <c r="D25" s="55"/>
      <c r="E25" s="55"/>
      <c r="F25" s="55"/>
      <c r="G25" s="46"/>
      <c r="H25" s="46"/>
      <c r="I25" s="46"/>
      <c r="J25" s="46"/>
      <c r="K25" s="46"/>
      <c r="L25" s="46"/>
      <c r="M25" s="46"/>
      <c r="N25" s="46"/>
      <c r="O25" s="46"/>
      <c r="P25" s="51"/>
      <c r="Q25" s="51"/>
      <c r="R25" s="51"/>
      <c r="S25" s="51"/>
      <c r="T25" s="51"/>
      <c r="U25" s="51"/>
      <c r="V25" s="51"/>
      <c r="W25" s="51"/>
      <c r="X25" s="51"/>
      <c r="Y25" s="51"/>
    </row>
    <row r="26" spans="1:25" ht="15.75" x14ac:dyDescent="0.25">
      <c r="A26" s="55"/>
      <c r="B26" s="55"/>
      <c r="C26" s="55"/>
      <c r="D26" s="48"/>
      <c r="E26" s="48"/>
      <c r="F26" s="49"/>
      <c r="G26" s="46"/>
      <c r="H26" s="46"/>
      <c r="I26" s="46"/>
      <c r="J26" s="46"/>
      <c r="K26" s="46"/>
      <c r="L26" s="46"/>
      <c r="M26" s="46"/>
      <c r="N26" s="46"/>
      <c r="O26" s="46"/>
      <c r="P26" s="51"/>
      <c r="Q26" s="51"/>
      <c r="R26" s="51"/>
      <c r="S26" s="51"/>
      <c r="T26" s="51"/>
      <c r="U26" s="51"/>
      <c r="V26" s="51"/>
      <c r="W26" s="51"/>
      <c r="X26" s="51"/>
      <c r="Y26" s="51"/>
    </row>
    <row r="27" spans="1:25" x14ac:dyDescent="0.25">
      <c r="A27" s="51"/>
      <c r="B27" s="51"/>
      <c r="C27" s="51"/>
      <c r="D27" s="51"/>
      <c r="E27" s="51"/>
      <c r="F27" s="51"/>
      <c r="G27" s="51"/>
      <c r="H27" s="51"/>
      <c r="I27" s="51"/>
      <c r="J27" s="51"/>
      <c r="K27" s="51"/>
      <c r="L27" s="51"/>
      <c r="M27" s="51"/>
      <c r="N27" s="51"/>
      <c r="O27" s="51"/>
      <c r="P27" s="51"/>
      <c r="Q27" s="51"/>
      <c r="R27" s="51"/>
      <c r="S27" s="51"/>
      <c r="T27" s="51"/>
      <c r="U27" s="51"/>
      <c r="V27" s="51"/>
      <c r="W27" s="51"/>
      <c r="X27" s="51"/>
      <c r="Y27" s="51"/>
    </row>
    <row r="28" spans="1:25" x14ac:dyDescent="0.25">
      <c r="A28" s="51"/>
      <c r="B28" s="51"/>
      <c r="C28" s="51"/>
      <c r="D28" s="51"/>
      <c r="E28" s="51"/>
      <c r="F28" s="51"/>
      <c r="G28" s="51"/>
      <c r="H28" s="51"/>
      <c r="I28" s="51"/>
      <c r="J28" s="51"/>
      <c r="K28" s="51"/>
      <c r="L28" s="51"/>
      <c r="M28" s="51"/>
      <c r="N28" s="51"/>
      <c r="O28" s="51"/>
      <c r="P28" s="51"/>
      <c r="Q28" s="51"/>
      <c r="R28" s="51"/>
      <c r="S28" s="51"/>
      <c r="T28" s="51"/>
      <c r="U28" s="51"/>
      <c r="V28" s="51"/>
      <c r="W28" s="51"/>
      <c r="X28" s="51"/>
      <c r="Y28" s="51"/>
    </row>
    <row r="29" spans="1:25" x14ac:dyDescent="0.25">
      <c r="A29" s="51"/>
      <c r="B29" s="51"/>
      <c r="C29" s="51"/>
      <c r="D29" s="51"/>
      <c r="E29" s="51"/>
      <c r="F29" s="51"/>
      <c r="G29" s="51"/>
      <c r="H29" s="51"/>
      <c r="I29" s="51"/>
      <c r="J29" s="51"/>
      <c r="K29" s="51"/>
      <c r="L29" s="51"/>
      <c r="M29" s="51"/>
      <c r="N29" s="51"/>
      <c r="O29" s="51"/>
      <c r="P29" s="51"/>
      <c r="Q29" s="51"/>
      <c r="R29" s="51"/>
      <c r="S29" s="51"/>
      <c r="T29" s="51"/>
      <c r="U29" s="51"/>
      <c r="V29" s="51"/>
      <c r="W29" s="51"/>
      <c r="X29" s="51"/>
      <c r="Y29" s="51"/>
    </row>
    <row r="30" spans="1:25" x14ac:dyDescent="0.25">
      <c r="A30" s="51"/>
      <c r="B30" s="51"/>
      <c r="C30" s="51"/>
      <c r="D30" s="51"/>
      <c r="E30" s="51"/>
      <c r="F30" s="51"/>
      <c r="G30" s="51"/>
      <c r="H30" s="51"/>
      <c r="I30" s="51"/>
      <c r="J30" s="51"/>
      <c r="K30" s="51"/>
      <c r="L30" s="51"/>
      <c r="M30" s="51"/>
      <c r="N30" s="51"/>
      <c r="O30" s="51"/>
      <c r="P30" s="51"/>
      <c r="Q30" s="51"/>
      <c r="R30" s="51"/>
      <c r="S30" s="51"/>
      <c r="T30" s="51"/>
      <c r="U30" s="51"/>
      <c r="V30" s="51"/>
      <c r="W30" s="51"/>
      <c r="X30" s="51"/>
      <c r="Y30" s="51"/>
    </row>
    <row r="31" spans="1:25" x14ac:dyDescent="0.25">
      <c r="A31" s="51"/>
      <c r="B31" s="51"/>
      <c r="C31" s="51"/>
      <c r="D31" s="51"/>
      <c r="E31" s="51"/>
      <c r="F31" s="51"/>
      <c r="G31" s="51"/>
      <c r="H31" s="51"/>
      <c r="I31" s="51"/>
      <c r="J31" s="51"/>
      <c r="K31" s="51"/>
      <c r="L31" s="51"/>
      <c r="M31" s="51"/>
      <c r="N31" s="51"/>
      <c r="O31" s="51"/>
      <c r="P31" s="51"/>
      <c r="Q31" s="51"/>
      <c r="R31" s="51"/>
      <c r="S31" s="51"/>
      <c r="T31" s="51"/>
      <c r="U31" s="51"/>
      <c r="V31" s="51"/>
      <c r="W31" s="51"/>
      <c r="X31" s="51"/>
      <c r="Y31" s="51"/>
    </row>
    <row r="32" spans="1:25" x14ac:dyDescent="0.25">
      <c r="A32" s="51"/>
      <c r="B32" s="51"/>
      <c r="C32" s="51"/>
      <c r="D32" s="51"/>
      <c r="E32" s="51"/>
      <c r="F32" s="51"/>
      <c r="G32" s="51"/>
      <c r="H32" s="51"/>
      <c r="I32" s="51"/>
      <c r="J32" s="51"/>
      <c r="K32" s="51"/>
      <c r="L32" s="51"/>
      <c r="M32" s="51"/>
      <c r="N32" s="51"/>
      <c r="O32" s="51"/>
      <c r="P32" s="51"/>
      <c r="Q32" s="51"/>
      <c r="R32" s="51"/>
      <c r="S32" s="51"/>
      <c r="T32" s="51"/>
      <c r="U32" s="51"/>
      <c r="V32" s="51"/>
      <c r="W32" s="51"/>
      <c r="X32" s="51"/>
      <c r="Y32" s="51"/>
    </row>
    <row r="33" spans="1:25" x14ac:dyDescent="0.25">
      <c r="A33" s="51"/>
      <c r="B33" s="51"/>
      <c r="C33" s="51"/>
      <c r="D33" s="51"/>
      <c r="E33" s="51"/>
      <c r="F33" s="51"/>
      <c r="G33" s="51"/>
      <c r="H33" s="51"/>
      <c r="I33" s="51"/>
      <c r="J33" s="51"/>
      <c r="K33" s="51"/>
      <c r="L33" s="51"/>
      <c r="M33" s="51"/>
      <c r="N33" s="51"/>
      <c r="O33" s="51"/>
      <c r="P33" s="51"/>
      <c r="Q33" s="51"/>
      <c r="R33" s="51"/>
      <c r="S33" s="51"/>
      <c r="T33" s="51"/>
      <c r="U33" s="51"/>
      <c r="V33" s="51"/>
      <c r="W33" s="51"/>
      <c r="X33" s="51"/>
      <c r="Y33" s="51"/>
    </row>
    <row r="34" spans="1:25" x14ac:dyDescent="0.25">
      <c r="A34" s="51"/>
      <c r="B34" s="51"/>
      <c r="C34" s="51"/>
      <c r="D34" s="51"/>
      <c r="E34" s="51"/>
      <c r="F34" s="51"/>
      <c r="G34" s="51"/>
      <c r="H34" s="51"/>
      <c r="I34" s="51"/>
      <c r="J34" s="51"/>
      <c r="K34" s="51"/>
      <c r="L34" s="51"/>
      <c r="M34" s="51"/>
      <c r="N34" s="51"/>
      <c r="O34" s="51"/>
      <c r="P34" s="51"/>
      <c r="Q34" s="51"/>
      <c r="R34" s="51"/>
      <c r="S34" s="51"/>
      <c r="T34" s="51"/>
      <c r="U34" s="51"/>
      <c r="V34" s="51"/>
      <c r="W34" s="51"/>
      <c r="X34" s="51"/>
      <c r="Y34" s="51"/>
    </row>
    <row r="35" spans="1:25" x14ac:dyDescent="0.25">
      <c r="A35" s="51"/>
      <c r="B35" s="51"/>
      <c r="C35" s="51"/>
      <c r="D35" s="51"/>
      <c r="E35" s="51"/>
      <c r="F35" s="51"/>
      <c r="G35" s="51"/>
      <c r="H35" s="51"/>
      <c r="I35" s="51"/>
      <c r="J35" s="51"/>
      <c r="K35" s="51"/>
      <c r="L35" s="51"/>
      <c r="M35" s="51"/>
      <c r="N35" s="51"/>
      <c r="O35" s="51"/>
      <c r="P35" s="51"/>
      <c r="Q35" s="51"/>
      <c r="R35" s="51"/>
      <c r="S35" s="51"/>
      <c r="T35" s="51"/>
      <c r="U35" s="51"/>
      <c r="V35" s="51"/>
      <c r="W35" s="51"/>
      <c r="X35" s="51"/>
      <c r="Y35" s="51"/>
    </row>
    <row r="36" spans="1:25" x14ac:dyDescent="0.25">
      <c r="A36" s="51"/>
      <c r="B36" s="51"/>
      <c r="C36" s="51"/>
      <c r="D36" s="51"/>
      <c r="E36" s="51"/>
      <c r="F36" s="51"/>
      <c r="G36" s="51"/>
      <c r="H36" s="51"/>
      <c r="I36" s="51"/>
      <c r="J36" s="51"/>
      <c r="K36" s="51"/>
      <c r="L36" s="51"/>
      <c r="M36" s="51"/>
      <c r="N36" s="51"/>
      <c r="O36" s="51"/>
      <c r="P36" s="51"/>
      <c r="Q36" s="51"/>
      <c r="R36" s="51"/>
      <c r="S36" s="51"/>
      <c r="T36" s="51"/>
      <c r="U36" s="51"/>
      <c r="V36" s="51"/>
      <c r="W36" s="51"/>
      <c r="X36" s="51"/>
      <c r="Y36" s="51"/>
    </row>
    <row r="37" spans="1:25" x14ac:dyDescent="0.25">
      <c r="A37" s="51"/>
      <c r="B37" s="51"/>
      <c r="C37" s="51"/>
      <c r="D37" s="51"/>
      <c r="E37" s="51"/>
      <c r="F37" s="51"/>
      <c r="G37" s="51"/>
      <c r="H37" s="51"/>
      <c r="I37" s="51"/>
      <c r="J37" s="51"/>
      <c r="K37" s="51"/>
      <c r="L37" s="51"/>
      <c r="M37" s="51"/>
      <c r="N37" s="51"/>
      <c r="O37" s="51"/>
      <c r="P37" s="51"/>
      <c r="Q37" s="51"/>
      <c r="R37" s="51"/>
      <c r="S37" s="51"/>
      <c r="T37" s="51"/>
      <c r="U37" s="51"/>
      <c r="V37" s="51"/>
      <c r="W37" s="51"/>
      <c r="X37" s="51"/>
      <c r="Y37" s="51"/>
    </row>
    <row r="38" spans="1:25" x14ac:dyDescent="0.25">
      <c r="A38" s="51"/>
      <c r="B38" s="51"/>
      <c r="C38" s="51"/>
      <c r="D38" s="51"/>
      <c r="E38" s="51"/>
      <c r="F38" s="51"/>
      <c r="G38" s="51"/>
      <c r="H38" s="51"/>
      <c r="I38" s="51"/>
      <c r="J38" s="51"/>
      <c r="K38" s="51"/>
      <c r="L38" s="51"/>
      <c r="M38" s="51"/>
      <c r="N38" s="51"/>
      <c r="O38" s="51"/>
      <c r="P38" s="51"/>
      <c r="Q38" s="51"/>
      <c r="R38" s="51"/>
      <c r="S38" s="51"/>
      <c r="T38" s="51"/>
      <c r="U38" s="51"/>
      <c r="V38" s="51"/>
      <c r="W38" s="51"/>
      <c r="X38" s="51"/>
      <c r="Y38" s="51"/>
    </row>
    <row r="39" spans="1:25" x14ac:dyDescent="0.25">
      <c r="A39" s="51"/>
      <c r="B39" s="51"/>
      <c r="C39" s="51"/>
      <c r="D39" s="51"/>
      <c r="E39" s="51"/>
      <c r="F39" s="51"/>
      <c r="G39" s="51"/>
      <c r="H39" s="51"/>
      <c r="I39" s="51"/>
      <c r="J39" s="51"/>
      <c r="K39" s="51"/>
      <c r="L39" s="51"/>
      <c r="M39" s="51"/>
      <c r="N39" s="51"/>
      <c r="O39" s="51"/>
      <c r="P39" s="51"/>
      <c r="Q39" s="51"/>
      <c r="R39" s="51"/>
      <c r="S39" s="51"/>
      <c r="T39" s="51"/>
      <c r="U39" s="51"/>
      <c r="V39" s="51"/>
      <c r="W39" s="51"/>
      <c r="X39" s="51"/>
    </row>
    <row r="40" spans="1:25" x14ac:dyDescent="0.25">
      <c r="A40" s="51"/>
      <c r="B40" s="51"/>
      <c r="C40" s="51"/>
      <c r="D40" s="51"/>
      <c r="E40" s="51"/>
      <c r="F40" s="51"/>
      <c r="G40" s="51"/>
      <c r="H40" s="51"/>
      <c r="I40" s="51"/>
      <c r="J40" s="51"/>
      <c r="K40" s="51"/>
      <c r="L40" s="51"/>
      <c r="M40" s="51"/>
      <c r="N40" s="51"/>
      <c r="O40" s="51"/>
      <c r="P40" s="51"/>
      <c r="Q40" s="51"/>
      <c r="R40" s="51"/>
      <c r="S40" s="51"/>
      <c r="T40" s="51"/>
      <c r="U40" s="51"/>
      <c r="V40" s="51"/>
      <c r="W40" s="51"/>
      <c r="X40" s="51"/>
    </row>
    <row r="41" spans="1:25" x14ac:dyDescent="0.25">
      <c r="A41" s="51"/>
      <c r="B41" s="51"/>
      <c r="C41" s="51"/>
      <c r="D41" s="51"/>
      <c r="E41" s="51"/>
      <c r="F41" s="51"/>
      <c r="G41" s="51"/>
      <c r="H41" s="51"/>
      <c r="I41" s="51"/>
      <c r="J41" s="51"/>
      <c r="K41" s="51"/>
      <c r="L41" s="51"/>
      <c r="M41" s="51"/>
      <c r="N41" s="51"/>
      <c r="O41" s="51"/>
      <c r="P41" s="51"/>
      <c r="Q41" s="51"/>
      <c r="R41" s="51"/>
      <c r="S41" s="51"/>
      <c r="T41" s="51"/>
      <c r="U41" s="51"/>
      <c r="V41" s="51"/>
      <c r="W41" s="51"/>
      <c r="X41" s="51"/>
    </row>
    <row r="42" spans="1:25" x14ac:dyDescent="0.25">
      <c r="A42" s="51"/>
      <c r="B42" s="51"/>
      <c r="C42" s="51"/>
      <c r="D42" s="51"/>
      <c r="E42" s="51"/>
      <c r="F42" s="51"/>
      <c r="G42" s="51"/>
      <c r="H42" s="51"/>
      <c r="I42" s="51"/>
      <c r="J42" s="51"/>
      <c r="K42" s="51"/>
      <c r="L42" s="51"/>
      <c r="M42" s="51"/>
      <c r="N42" s="51"/>
      <c r="O42" s="51"/>
      <c r="P42" s="51"/>
      <c r="Q42" s="51"/>
      <c r="R42" s="51"/>
      <c r="S42" s="51"/>
      <c r="T42" s="51"/>
      <c r="U42" s="51"/>
      <c r="V42" s="51"/>
      <c r="W42" s="51"/>
      <c r="X42" s="51"/>
    </row>
    <row r="43" spans="1:25" x14ac:dyDescent="0.25">
      <c r="A43" s="51"/>
      <c r="B43" s="51"/>
      <c r="C43" s="51"/>
      <c r="D43" s="51"/>
      <c r="E43" s="51"/>
      <c r="F43" s="51"/>
      <c r="G43" s="51"/>
      <c r="H43" s="51"/>
      <c r="I43" s="51"/>
      <c r="J43" s="51"/>
      <c r="K43" s="51"/>
      <c r="L43" s="51"/>
      <c r="M43" s="51"/>
      <c r="N43" s="51"/>
      <c r="O43" s="51"/>
      <c r="P43" s="51"/>
      <c r="Q43" s="51"/>
      <c r="R43" s="51"/>
      <c r="S43" s="51"/>
      <c r="T43" s="51"/>
      <c r="U43" s="51"/>
      <c r="V43" s="51"/>
      <c r="W43" s="51"/>
      <c r="X43" s="51"/>
    </row>
    <row r="44" spans="1:25" x14ac:dyDescent="0.25">
      <c r="A44" s="51"/>
      <c r="B44" s="51"/>
      <c r="C44" s="51"/>
      <c r="D44" s="51"/>
      <c r="E44" s="51"/>
      <c r="F44" s="51"/>
      <c r="G44" s="51"/>
      <c r="H44" s="51"/>
      <c r="I44" s="51"/>
      <c r="J44" s="51"/>
      <c r="K44" s="51"/>
      <c r="L44" s="51"/>
      <c r="M44" s="51"/>
      <c r="N44" s="51"/>
      <c r="O44" s="51"/>
      <c r="P44" s="51"/>
      <c r="Q44" s="51"/>
      <c r="R44" s="51"/>
      <c r="S44" s="51"/>
      <c r="T44" s="51"/>
      <c r="U44" s="51"/>
      <c r="V44" s="51"/>
      <c r="W44" s="51"/>
      <c r="X44" s="51"/>
    </row>
    <row r="45" spans="1:25" x14ac:dyDescent="0.25">
      <c r="A45" s="51"/>
      <c r="B45" s="51"/>
      <c r="C45" s="51"/>
      <c r="D45" s="51"/>
      <c r="E45" s="51"/>
      <c r="F45" s="51"/>
      <c r="G45" s="51"/>
      <c r="H45" s="51"/>
      <c r="I45" s="51"/>
      <c r="J45" s="51"/>
      <c r="K45" s="51"/>
      <c r="L45" s="51"/>
      <c r="M45" s="51"/>
      <c r="N45" s="51"/>
      <c r="O45" s="51"/>
      <c r="P45" s="51"/>
      <c r="Q45" s="51"/>
      <c r="R45" s="51"/>
      <c r="S45" s="51"/>
      <c r="T45" s="51"/>
      <c r="U45" s="51"/>
      <c r="V45" s="51"/>
      <c r="W45" s="51"/>
      <c r="X45" s="51"/>
    </row>
    <row r="46" spans="1:25" x14ac:dyDescent="0.25">
      <c r="A46" s="51"/>
      <c r="B46" s="51"/>
      <c r="C46" s="51"/>
      <c r="D46" s="51"/>
      <c r="E46" s="51"/>
      <c r="F46" s="51"/>
      <c r="G46" s="51"/>
      <c r="H46" s="51"/>
      <c r="I46" s="51"/>
      <c r="J46" s="51"/>
      <c r="K46" s="51"/>
      <c r="L46" s="51"/>
      <c r="M46" s="51"/>
      <c r="N46" s="51"/>
      <c r="O46" s="51"/>
      <c r="P46" s="51"/>
      <c r="Q46" s="51"/>
      <c r="R46" s="51"/>
      <c r="S46" s="51"/>
      <c r="T46" s="51"/>
      <c r="U46" s="51"/>
      <c r="V46" s="51"/>
      <c r="W46" s="51"/>
      <c r="X46" s="51"/>
    </row>
    <row r="47" spans="1:25" x14ac:dyDescent="0.25">
      <c r="A47" s="51"/>
      <c r="B47" s="51"/>
      <c r="C47" s="51"/>
      <c r="D47" s="51"/>
      <c r="E47" s="51"/>
      <c r="F47" s="51"/>
      <c r="G47" s="51"/>
      <c r="H47" s="51"/>
      <c r="I47" s="51"/>
      <c r="J47" s="51"/>
      <c r="K47" s="51"/>
      <c r="L47" s="51"/>
      <c r="M47" s="51"/>
      <c r="N47" s="51"/>
      <c r="O47" s="51"/>
      <c r="P47" s="51"/>
      <c r="Q47" s="51"/>
      <c r="R47" s="51"/>
      <c r="S47" s="51"/>
      <c r="T47" s="51"/>
      <c r="U47" s="51"/>
      <c r="V47" s="51"/>
      <c r="W47" s="51"/>
      <c r="X47" s="51"/>
    </row>
    <row r="48" spans="1:25" x14ac:dyDescent="0.25">
      <c r="A48" s="51"/>
      <c r="B48" s="51"/>
      <c r="C48" s="51"/>
      <c r="D48" s="51"/>
      <c r="E48" s="51"/>
      <c r="F48" s="51"/>
      <c r="G48" s="51"/>
      <c r="H48" s="51"/>
      <c r="I48" s="51"/>
      <c r="J48" s="51"/>
      <c r="K48" s="51"/>
      <c r="L48" s="51"/>
      <c r="M48" s="51"/>
      <c r="N48" s="51"/>
      <c r="O48" s="51"/>
      <c r="P48" s="51"/>
      <c r="Q48" s="51"/>
      <c r="R48" s="51"/>
      <c r="S48" s="51"/>
      <c r="T48" s="51"/>
      <c r="U48" s="51"/>
      <c r="V48" s="51"/>
      <c r="W48" s="51"/>
      <c r="X48" s="51"/>
    </row>
    <row r="49" spans="1:24" x14ac:dyDescent="0.25">
      <c r="A49" s="51"/>
      <c r="B49" s="51"/>
      <c r="C49" s="51"/>
      <c r="D49" s="51"/>
      <c r="E49" s="51"/>
      <c r="F49" s="51"/>
      <c r="G49" s="51"/>
      <c r="H49" s="51"/>
      <c r="I49" s="51"/>
      <c r="J49" s="51"/>
      <c r="K49" s="51"/>
      <c r="L49" s="51"/>
      <c r="M49" s="51"/>
      <c r="N49" s="51"/>
      <c r="O49" s="51"/>
      <c r="P49" s="51"/>
      <c r="Q49" s="51"/>
      <c r="R49" s="51"/>
      <c r="S49" s="51"/>
      <c r="T49" s="51"/>
      <c r="U49" s="51"/>
      <c r="V49" s="51"/>
      <c r="W49" s="51"/>
      <c r="X49" s="51"/>
    </row>
    <row r="50" spans="1:24" x14ac:dyDescent="0.25">
      <c r="A50" s="51"/>
      <c r="B50" s="51"/>
      <c r="C50" s="51"/>
      <c r="D50" s="51"/>
      <c r="E50" s="51"/>
      <c r="F50" s="51"/>
      <c r="G50" s="51"/>
      <c r="H50" s="51"/>
      <c r="I50" s="51"/>
      <c r="J50" s="51"/>
      <c r="K50" s="51"/>
      <c r="L50" s="51"/>
      <c r="M50" s="51"/>
      <c r="N50" s="51"/>
      <c r="O50" s="51"/>
      <c r="P50" s="51"/>
      <c r="Q50" s="51"/>
      <c r="R50" s="51"/>
      <c r="S50" s="51"/>
      <c r="T50" s="51"/>
      <c r="U50" s="51"/>
      <c r="V50" s="51"/>
      <c r="W50" s="51"/>
      <c r="X50" s="51"/>
    </row>
    <row r="51" spans="1:24" x14ac:dyDescent="0.25">
      <c r="A51" s="51"/>
      <c r="B51" s="51"/>
      <c r="C51" s="51"/>
      <c r="D51" s="51"/>
      <c r="E51" s="51"/>
      <c r="F51" s="51"/>
      <c r="G51" s="51"/>
      <c r="H51" s="51"/>
      <c r="I51" s="51"/>
      <c r="J51" s="51"/>
      <c r="K51" s="51"/>
      <c r="L51" s="51"/>
      <c r="M51" s="51"/>
      <c r="N51" s="51"/>
      <c r="O51" s="51"/>
      <c r="P51" s="51"/>
      <c r="Q51" s="51"/>
      <c r="R51" s="51"/>
      <c r="S51" s="51"/>
      <c r="T51" s="51"/>
      <c r="U51" s="51"/>
      <c r="V51" s="51"/>
      <c r="W51" s="51"/>
      <c r="X51" s="51"/>
    </row>
    <row r="52" spans="1:24" x14ac:dyDescent="0.25">
      <c r="A52" s="51"/>
      <c r="B52" s="51"/>
      <c r="C52" s="51"/>
      <c r="D52" s="51"/>
      <c r="E52" s="51"/>
      <c r="F52" s="51"/>
      <c r="G52" s="51"/>
      <c r="H52" s="51"/>
      <c r="I52" s="51"/>
      <c r="J52" s="51"/>
      <c r="K52" s="51"/>
      <c r="L52" s="51"/>
      <c r="M52" s="51"/>
      <c r="N52" s="51"/>
      <c r="O52" s="51"/>
      <c r="P52" s="51"/>
      <c r="Q52" s="51"/>
      <c r="R52" s="51"/>
      <c r="S52" s="51"/>
      <c r="T52" s="51"/>
      <c r="U52" s="51"/>
      <c r="V52" s="51"/>
      <c r="W52" s="51"/>
      <c r="X52" s="51"/>
    </row>
    <row r="53" spans="1:24" x14ac:dyDescent="0.25">
      <c r="A53" s="51"/>
      <c r="B53" s="51"/>
      <c r="C53" s="51"/>
      <c r="D53" s="51"/>
      <c r="E53" s="51"/>
      <c r="F53" s="51"/>
      <c r="G53" s="51"/>
      <c r="H53" s="51"/>
      <c r="I53" s="51"/>
      <c r="J53" s="51"/>
      <c r="K53" s="51"/>
      <c r="L53" s="51"/>
      <c r="M53" s="51"/>
      <c r="N53" s="51"/>
      <c r="O53" s="51"/>
      <c r="P53" s="51"/>
      <c r="Q53" s="51"/>
      <c r="R53" s="51"/>
      <c r="S53" s="51"/>
      <c r="T53" s="51"/>
      <c r="U53" s="51"/>
      <c r="V53" s="51"/>
      <c r="W53" s="51"/>
      <c r="X53" s="51"/>
    </row>
    <row r="54" spans="1:24" x14ac:dyDescent="0.25">
      <c r="A54" s="51"/>
      <c r="B54" s="51"/>
      <c r="C54" s="51"/>
      <c r="D54" s="51"/>
      <c r="E54" s="51"/>
      <c r="F54" s="51"/>
      <c r="G54" s="51"/>
      <c r="H54" s="51"/>
      <c r="I54" s="51"/>
      <c r="J54" s="51"/>
      <c r="K54" s="51"/>
      <c r="L54" s="51"/>
      <c r="M54" s="51"/>
      <c r="N54" s="51"/>
      <c r="O54" s="51"/>
      <c r="P54" s="51"/>
      <c r="Q54" s="51"/>
      <c r="R54" s="51"/>
      <c r="S54" s="51"/>
      <c r="T54" s="51"/>
      <c r="U54" s="51"/>
      <c r="V54" s="51"/>
      <c r="W54" s="51"/>
      <c r="X54" s="51"/>
    </row>
    <row r="55" spans="1:24" x14ac:dyDescent="0.25">
      <c r="A55" s="51"/>
      <c r="B55" s="51"/>
      <c r="C55" s="51"/>
      <c r="D55" s="51"/>
      <c r="E55" s="51"/>
      <c r="F55" s="51"/>
      <c r="G55" s="51"/>
      <c r="H55" s="51"/>
      <c r="I55" s="51"/>
      <c r="J55" s="51"/>
      <c r="K55" s="51"/>
      <c r="L55" s="51"/>
      <c r="M55" s="51"/>
      <c r="N55" s="51"/>
      <c r="O55" s="51"/>
      <c r="P55" s="51"/>
      <c r="Q55" s="51"/>
      <c r="R55" s="51"/>
      <c r="S55" s="51"/>
      <c r="T55" s="51"/>
      <c r="U55" s="51"/>
      <c r="V55" s="51"/>
      <c r="W55" s="51"/>
      <c r="X55" s="51"/>
    </row>
    <row r="56" spans="1:24" x14ac:dyDescent="0.25">
      <c r="A56" s="51"/>
      <c r="B56" s="51"/>
      <c r="C56" s="51"/>
      <c r="D56" s="51"/>
      <c r="E56" s="51"/>
      <c r="F56" s="51"/>
      <c r="G56" s="51"/>
      <c r="H56" s="51"/>
      <c r="I56" s="51"/>
      <c r="J56" s="51"/>
      <c r="K56" s="51"/>
      <c r="L56" s="51"/>
      <c r="M56" s="51"/>
      <c r="N56" s="51"/>
      <c r="O56" s="51"/>
      <c r="P56" s="51"/>
      <c r="Q56" s="51"/>
      <c r="R56" s="51"/>
      <c r="S56" s="51"/>
      <c r="T56" s="51"/>
      <c r="U56" s="51"/>
      <c r="V56" s="51"/>
      <c r="W56" s="51"/>
      <c r="X56" s="51"/>
    </row>
    <row r="57" spans="1:24" x14ac:dyDescent="0.25">
      <c r="A57" s="51"/>
      <c r="B57" s="51"/>
      <c r="C57" s="51"/>
      <c r="D57" s="51"/>
      <c r="E57" s="51"/>
      <c r="F57" s="51"/>
      <c r="G57" s="51"/>
      <c r="H57" s="51"/>
      <c r="I57" s="51"/>
      <c r="J57" s="51"/>
      <c r="K57" s="51"/>
      <c r="L57" s="51"/>
      <c r="M57" s="51"/>
      <c r="N57" s="51"/>
      <c r="O57" s="51"/>
      <c r="P57" s="51"/>
      <c r="Q57" s="51"/>
      <c r="R57" s="51"/>
      <c r="S57" s="51"/>
      <c r="T57" s="51"/>
      <c r="U57" s="51"/>
      <c r="V57" s="51"/>
      <c r="W57" s="51"/>
      <c r="X57" s="51"/>
    </row>
    <row r="58" spans="1:24" x14ac:dyDescent="0.25">
      <c r="A58" s="51"/>
      <c r="B58" s="51"/>
      <c r="C58" s="51"/>
      <c r="D58" s="51"/>
      <c r="E58" s="51"/>
      <c r="F58" s="51"/>
      <c r="G58" s="51"/>
      <c r="H58" s="51"/>
      <c r="I58" s="51"/>
      <c r="J58" s="51"/>
      <c r="K58" s="51"/>
      <c r="L58" s="51"/>
      <c r="M58" s="51"/>
      <c r="N58" s="51"/>
      <c r="O58" s="51"/>
      <c r="P58" s="51"/>
      <c r="Q58" s="51"/>
      <c r="R58" s="51"/>
      <c r="S58" s="51"/>
      <c r="T58" s="51"/>
      <c r="U58" s="51"/>
      <c r="V58" s="51"/>
      <c r="W58" s="51"/>
      <c r="X58" s="51"/>
    </row>
    <row r="59" spans="1:24" x14ac:dyDescent="0.25">
      <c r="A59" s="51"/>
      <c r="B59" s="51"/>
      <c r="C59" s="51"/>
      <c r="D59" s="51"/>
      <c r="E59" s="51"/>
      <c r="F59" s="51"/>
      <c r="G59" s="51"/>
      <c r="H59" s="51"/>
      <c r="I59" s="51"/>
      <c r="J59" s="51"/>
      <c r="K59" s="51"/>
      <c r="L59" s="51"/>
      <c r="M59" s="51"/>
      <c r="N59" s="51"/>
      <c r="O59" s="51"/>
      <c r="P59" s="51"/>
      <c r="Q59" s="51"/>
      <c r="R59" s="51"/>
      <c r="S59" s="51"/>
      <c r="T59" s="51"/>
      <c r="U59" s="51"/>
      <c r="V59" s="51"/>
      <c r="W59" s="51"/>
      <c r="X59" s="51"/>
    </row>
    <row r="60" spans="1:24" x14ac:dyDescent="0.25">
      <c r="A60" s="51"/>
      <c r="B60" s="51"/>
      <c r="C60" s="51"/>
      <c r="D60" s="51"/>
      <c r="E60" s="51"/>
      <c r="F60" s="51"/>
      <c r="G60" s="51"/>
      <c r="H60" s="51"/>
      <c r="I60" s="51"/>
      <c r="J60" s="51"/>
      <c r="K60" s="51"/>
      <c r="L60" s="51"/>
      <c r="M60" s="51"/>
      <c r="N60" s="51"/>
      <c r="O60" s="51"/>
      <c r="P60" s="51"/>
      <c r="Q60" s="51"/>
      <c r="R60" s="51"/>
      <c r="S60" s="51"/>
      <c r="T60" s="51"/>
      <c r="U60" s="51"/>
      <c r="V60" s="51"/>
      <c r="W60" s="51"/>
      <c r="X60" s="51"/>
    </row>
    <row r="61" spans="1:24" x14ac:dyDescent="0.25">
      <c r="A61" s="51"/>
      <c r="B61" s="51"/>
      <c r="C61" s="51"/>
      <c r="D61" s="51"/>
      <c r="E61" s="51"/>
      <c r="F61" s="51"/>
      <c r="G61" s="51"/>
      <c r="H61" s="51"/>
      <c r="I61" s="51"/>
      <c r="J61" s="51"/>
      <c r="K61" s="51"/>
      <c r="L61" s="51"/>
      <c r="M61" s="51"/>
      <c r="N61" s="51"/>
      <c r="O61" s="51"/>
      <c r="P61" s="51"/>
      <c r="Q61" s="51"/>
      <c r="R61" s="51"/>
      <c r="S61" s="51"/>
      <c r="T61" s="51"/>
      <c r="U61" s="51"/>
      <c r="V61" s="51"/>
      <c r="W61" s="51"/>
      <c r="X61" s="51"/>
    </row>
    <row r="62" spans="1:24" x14ac:dyDescent="0.25">
      <c r="A62" s="51"/>
      <c r="B62" s="51"/>
      <c r="C62" s="51"/>
      <c r="D62" s="51"/>
      <c r="E62" s="51"/>
      <c r="F62" s="51"/>
      <c r="G62" s="51"/>
      <c r="H62" s="51"/>
      <c r="I62" s="51"/>
      <c r="J62" s="51"/>
      <c r="K62" s="51"/>
      <c r="L62" s="51"/>
      <c r="M62" s="51"/>
      <c r="N62" s="51"/>
      <c r="O62" s="51"/>
      <c r="P62" s="51"/>
      <c r="Q62" s="51"/>
      <c r="R62" s="51"/>
      <c r="S62" s="51"/>
      <c r="T62" s="51"/>
      <c r="U62" s="51"/>
      <c r="V62" s="51"/>
      <c r="W62" s="51"/>
      <c r="X62" s="51"/>
    </row>
    <row r="63" spans="1:24" x14ac:dyDescent="0.25">
      <c r="A63" s="51"/>
      <c r="B63" s="51"/>
      <c r="C63" s="51"/>
      <c r="D63" s="51"/>
      <c r="E63" s="51"/>
      <c r="F63" s="51"/>
      <c r="G63" s="51"/>
      <c r="H63" s="51"/>
      <c r="I63" s="51"/>
      <c r="J63" s="51"/>
      <c r="K63" s="51"/>
      <c r="L63" s="51"/>
      <c r="M63" s="51"/>
      <c r="N63" s="51"/>
      <c r="O63" s="51"/>
      <c r="P63" s="51"/>
      <c r="Q63" s="51"/>
      <c r="R63" s="51"/>
      <c r="S63" s="51"/>
      <c r="T63" s="51"/>
      <c r="U63" s="51"/>
      <c r="V63" s="51"/>
      <c r="W63" s="51"/>
      <c r="X63" s="51"/>
    </row>
    <row r="64" spans="1:24" x14ac:dyDescent="0.25">
      <c r="A64" s="51"/>
      <c r="B64" s="51"/>
      <c r="C64" s="51"/>
      <c r="D64" s="51"/>
      <c r="E64" s="51"/>
      <c r="F64" s="51"/>
      <c r="G64" s="51"/>
      <c r="H64" s="51"/>
      <c r="I64" s="51"/>
      <c r="J64" s="51"/>
      <c r="K64" s="51"/>
      <c r="L64" s="51"/>
      <c r="M64" s="51"/>
      <c r="N64" s="51"/>
      <c r="O64" s="51"/>
      <c r="P64" s="51"/>
      <c r="Q64" s="51"/>
      <c r="R64" s="51"/>
      <c r="S64" s="51"/>
      <c r="T64" s="51"/>
      <c r="U64" s="51"/>
      <c r="V64" s="51"/>
      <c r="W64" s="51"/>
      <c r="X64" s="51"/>
    </row>
    <row r="65" spans="1:24" x14ac:dyDescent="0.25">
      <c r="A65" s="51"/>
      <c r="B65" s="51"/>
      <c r="C65" s="51"/>
      <c r="D65" s="51"/>
      <c r="E65" s="51"/>
      <c r="F65" s="51"/>
      <c r="G65" s="51"/>
      <c r="H65" s="51"/>
      <c r="I65" s="51"/>
      <c r="J65" s="51"/>
      <c r="K65" s="51"/>
      <c r="L65" s="51"/>
      <c r="M65" s="51"/>
      <c r="N65" s="51"/>
      <c r="O65" s="51"/>
      <c r="P65" s="51"/>
      <c r="Q65" s="51"/>
      <c r="R65" s="51"/>
      <c r="S65" s="51"/>
      <c r="T65" s="51"/>
      <c r="U65" s="51"/>
      <c r="V65" s="51"/>
      <c r="W65" s="51"/>
      <c r="X65" s="51"/>
    </row>
    <row r="66" spans="1:24" x14ac:dyDescent="0.25">
      <c r="A66" s="51"/>
      <c r="B66" s="51"/>
      <c r="C66" s="51"/>
      <c r="D66" s="51"/>
      <c r="E66" s="51"/>
      <c r="F66" s="51"/>
      <c r="G66" s="51"/>
      <c r="H66" s="51"/>
      <c r="I66" s="51"/>
      <c r="J66" s="51"/>
      <c r="K66" s="51"/>
      <c r="L66" s="51"/>
      <c r="M66" s="51"/>
      <c r="N66" s="51"/>
      <c r="O66" s="51"/>
      <c r="P66" s="51"/>
      <c r="Q66" s="51"/>
      <c r="R66" s="51"/>
      <c r="S66" s="51"/>
      <c r="T66" s="51"/>
      <c r="U66" s="51"/>
      <c r="V66" s="51"/>
      <c r="W66" s="51"/>
      <c r="X66" s="51"/>
    </row>
    <row r="67" spans="1:24" x14ac:dyDescent="0.25">
      <c r="A67" s="51"/>
      <c r="B67" s="51"/>
      <c r="C67" s="51"/>
      <c r="D67" s="51"/>
      <c r="E67" s="51"/>
      <c r="F67" s="51"/>
      <c r="G67" s="51"/>
      <c r="H67" s="51"/>
    </row>
    <row r="68" spans="1:24" x14ac:dyDescent="0.25">
      <c r="A68" s="51"/>
      <c r="B68" s="51"/>
      <c r="C68" s="51"/>
      <c r="D68" s="51"/>
      <c r="E68" s="51"/>
      <c r="F68" s="51"/>
      <c r="G68" s="51"/>
      <c r="H68" s="51"/>
    </row>
    <row r="69" spans="1:24" x14ac:dyDescent="0.25">
      <c r="A69" s="51"/>
      <c r="B69" s="51"/>
      <c r="C69" s="51"/>
      <c r="D69" s="51"/>
      <c r="E69" s="51"/>
      <c r="F69" s="51"/>
      <c r="G69" s="51"/>
      <c r="H69" s="51"/>
    </row>
  </sheetData>
  <sheetProtection algorithmName="SHA-512" hashValue="UGsJirBKRvKwVHR79enwIXtn/UtO28FrXbFLVDp5nMpYnR7B+0DmPc6RpEoIZwjQoCcg0IPkEpaySfzWZ+7k5g==" saltValue="qqbGE8ruBreDFg25oOFDOQ==" spinCount="100000" sheet="1" objects="1" scenarios="1"/>
  <conditionalFormatting sqref="B23">
    <cfRule type="cellIs" dxfId="8" priority="1" operator="notBetween">
      <formula>90</formula>
      <formula>140</formula>
    </cfRule>
  </conditionalFormatting>
  <conditionalFormatting sqref="D9:D11 D13:D15 D17:D19 D21:D23">
    <cfRule type="cellIs" dxfId="7" priority="3" operator="notBetween">
      <formula>10</formula>
      <formula>80</formula>
    </cfRule>
    <cfRule type="cellIs" dxfId="6" priority="4" operator="notBetween">
      <formula>15</formula>
      <formula>75</formula>
    </cfRule>
  </conditionalFormatting>
  <conditionalFormatting sqref="E9:E11 E13:E15 E17:E19 E21:E23">
    <cfRule type="cellIs" dxfId="5" priority="2" operator="notBetween">
      <formula>0</formula>
      <formula>30</formula>
    </cfRule>
    <cfRule type="cellIs" dxfId="4" priority="14" operator="notBetween">
      <formula>5</formula>
      <formula>25</formula>
    </cfRule>
  </conditionalFormatting>
  <conditionalFormatting sqref="F9:F11 F13:F15 F17:F19 F21:F23">
    <cfRule type="containsText" dxfId="3" priority="5" operator="containsText" text="Not valid">
      <formula>NOT(ISERROR(SEARCH("Not valid",F9)))</formula>
    </cfRule>
  </conditionalFormatting>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6"/>
  <sheetViews>
    <sheetView workbookViewId="0">
      <selection sqref="A1:XFD1"/>
    </sheetView>
  </sheetViews>
  <sheetFormatPr baseColWidth="10" defaultColWidth="9.140625" defaultRowHeight="15" x14ac:dyDescent="0.25"/>
  <cols>
    <col min="1" max="1" width="61.5703125" customWidth="1"/>
    <col min="2" max="2" width="58.28515625" customWidth="1"/>
  </cols>
  <sheetData>
    <row r="1" spans="1:18" ht="15.75" x14ac:dyDescent="0.25">
      <c r="A1" s="63" t="s">
        <v>17</v>
      </c>
      <c r="B1" s="51"/>
      <c r="C1" s="51"/>
      <c r="D1" s="51"/>
      <c r="E1" s="51"/>
      <c r="F1" s="51"/>
      <c r="G1" s="51"/>
      <c r="H1" s="51"/>
      <c r="I1" s="51"/>
      <c r="J1" s="51"/>
      <c r="K1" s="51"/>
      <c r="L1" s="51"/>
      <c r="M1" s="51"/>
      <c r="N1" s="51"/>
      <c r="O1" s="51"/>
      <c r="P1" s="51"/>
      <c r="Q1" s="51"/>
      <c r="R1" s="51"/>
    </row>
    <row r="2" spans="1:18" x14ac:dyDescent="0.25">
      <c r="A2" s="51"/>
      <c r="B2" s="51"/>
      <c r="C2" s="51"/>
      <c r="D2" s="51"/>
      <c r="E2" s="51"/>
      <c r="F2" s="51"/>
      <c r="G2" s="51"/>
      <c r="H2" s="51"/>
      <c r="I2" s="51"/>
      <c r="J2" s="51"/>
      <c r="K2" s="51"/>
      <c r="L2" s="51"/>
      <c r="M2" s="51"/>
      <c r="N2" s="51"/>
      <c r="O2" s="51"/>
      <c r="P2" s="51"/>
      <c r="Q2" s="51"/>
      <c r="R2" s="51"/>
    </row>
    <row r="3" spans="1:18" x14ac:dyDescent="0.25">
      <c r="A3" s="66" t="s">
        <v>54</v>
      </c>
      <c r="B3" s="51"/>
      <c r="C3" s="51"/>
      <c r="D3" s="51"/>
      <c r="E3" s="51"/>
      <c r="F3" s="51"/>
      <c r="G3" s="51"/>
      <c r="H3" s="51"/>
      <c r="I3" s="51"/>
      <c r="J3" s="51"/>
      <c r="K3" s="51"/>
      <c r="L3" s="51"/>
      <c r="M3" s="51"/>
      <c r="N3" s="51"/>
      <c r="O3" s="51"/>
      <c r="P3" s="51"/>
      <c r="Q3" s="51"/>
      <c r="R3" s="51"/>
    </row>
    <row r="4" spans="1:18" x14ac:dyDescent="0.25">
      <c r="A4" s="51"/>
      <c r="B4" s="51"/>
      <c r="C4" s="51"/>
      <c r="D4" s="51"/>
      <c r="E4" s="51"/>
      <c r="F4" s="51"/>
      <c r="G4" s="51"/>
      <c r="H4" s="51"/>
      <c r="I4" s="51"/>
      <c r="J4" s="51"/>
      <c r="K4" s="51"/>
      <c r="L4" s="51"/>
      <c r="M4" s="51"/>
      <c r="N4" s="51"/>
      <c r="O4" s="51"/>
      <c r="P4" s="51"/>
      <c r="Q4" s="51"/>
      <c r="R4" s="51"/>
    </row>
    <row r="5" spans="1:18" x14ac:dyDescent="0.25">
      <c r="A5" s="51"/>
      <c r="B5" s="51"/>
      <c r="C5" s="51"/>
      <c r="D5" s="51"/>
      <c r="E5" s="51"/>
      <c r="F5" s="51"/>
      <c r="G5" s="51"/>
      <c r="H5" s="51"/>
      <c r="I5" s="51"/>
      <c r="J5" s="51"/>
      <c r="K5" s="51"/>
      <c r="L5" s="51"/>
      <c r="M5" s="51"/>
      <c r="N5" s="51"/>
      <c r="O5" s="51"/>
      <c r="P5" s="51"/>
      <c r="Q5" s="51"/>
      <c r="R5" s="51"/>
    </row>
    <row r="6" spans="1:18" x14ac:dyDescent="0.25">
      <c r="A6" s="51"/>
      <c r="B6" s="51"/>
      <c r="C6" s="51"/>
      <c r="D6" s="51"/>
      <c r="E6" s="51"/>
      <c r="F6" s="51"/>
      <c r="G6" s="51"/>
      <c r="H6" s="51"/>
      <c r="I6" s="51"/>
      <c r="J6" s="51"/>
      <c r="K6" s="51"/>
      <c r="L6" s="51"/>
      <c r="M6" s="51"/>
      <c r="N6" s="51"/>
      <c r="O6" s="51"/>
      <c r="P6" s="51"/>
      <c r="Q6" s="51"/>
      <c r="R6" s="51"/>
    </row>
    <row r="7" spans="1:18" x14ac:dyDescent="0.25">
      <c r="A7" s="51"/>
      <c r="B7" s="51"/>
      <c r="C7" s="51"/>
      <c r="D7" s="51"/>
      <c r="E7" s="51"/>
      <c r="F7" s="51"/>
      <c r="G7" s="51"/>
      <c r="H7" s="51"/>
      <c r="I7" s="51"/>
      <c r="J7" s="51"/>
      <c r="K7" s="51"/>
      <c r="L7" s="51"/>
      <c r="M7" s="51"/>
      <c r="N7" s="51"/>
      <c r="O7" s="51"/>
      <c r="P7" s="51"/>
      <c r="Q7" s="51"/>
      <c r="R7" s="51"/>
    </row>
    <row r="8" spans="1:18" x14ac:dyDescent="0.25">
      <c r="A8" s="51"/>
      <c r="B8" s="51"/>
      <c r="C8" s="51"/>
      <c r="D8" s="51"/>
      <c r="E8" s="51"/>
      <c r="F8" s="51"/>
      <c r="G8" s="51"/>
      <c r="H8" s="51"/>
      <c r="I8" s="51"/>
      <c r="J8" s="51"/>
      <c r="K8" s="51"/>
      <c r="L8" s="51"/>
      <c r="M8" s="51"/>
      <c r="N8" s="51"/>
      <c r="O8" s="51"/>
      <c r="P8" s="51"/>
      <c r="Q8" s="51"/>
      <c r="R8" s="51"/>
    </row>
    <row r="9" spans="1:18" x14ac:dyDescent="0.25">
      <c r="A9" s="51"/>
      <c r="B9" s="51"/>
      <c r="C9" s="51"/>
      <c r="D9" s="51"/>
      <c r="E9" s="51"/>
      <c r="F9" s="51"/>
      <c r="G9" s="51"/>
      <c r="H9" s="51"/>
      <c r="I9" s="51"/>
      <c r="J9" s="51"/>
      <c r="K9" s="51"/>
      <c r="L9" s="51"/>
      <c r="M9" s="51"/>
      <c r="N9" s="51"/>
      <c r="O9" s="51"/>
      <c r="P9" s="51"/>
      <c r="Q9" s="51"/>
      <c r="R9" s="51"/>
    </row>
    <row r="10" spans="1:18" x14ac:dyDescent="0.25">
      <c r="A10" s="51"/>
      <c r="B10" s="51"/>
      <c r="C10" s="51"/>
      <c r="D10" s="51"/>
      <c r="E10" s="51"/>
      <c r="F10" s="51"/>
      <c r="G10" s="51"/>
      <c r="H10" s="51"/>
      <c r="I10" s="51"/>
      <c r="J10" s="51"/>
      <c r="K10" s="51"/>
      <c r="L10" s="51"/>
      <c r="M10" s="51"/>
      <c r="N10" s="51"/>
      <c r="O10" s="51"/>
      <c r="P10" s="51"/>
      <c r="Q10" s="51"/>
      <c r="R10" s="51"/>
    </row>
    <row r="11" spans="1:18" x14ac:dyDescent="0.25">
      <c r="A11" s="51"/>
      <c r="B11" s="51"/>
      <c r="C11" s="51"/>
      <c r="D11" s="51"/>
      <c r="E11" s="51"/>
      <c r="F11" s="51"/>
      <c r="G11" s="51"/>
      <c r="H11" s="51"/>
      <c r="I11" s="51"/>
      <c r="J11" s="51"/>
      <c r="K11" s="51"/>
      <c r="L11" s="51"/>
      <c r="M11" s="51"/>
      <c r="N11" s="51"/>
      <c r="O11" s="51"/>
      <c r="P11" s="51"/>
      <c r="Q11" s="51"/>
      <c r="R11" s="51"/>
    </row>
    <row r="12" spans="1:18" x14ac:dyDescent="0.25">
      <c r="A12" s="51"/>
      <c r="B12" s="51"/>
      <c r="C12" s="51"/>
      <c r="D12" s="51"/>
      <c r="E12" s="51"/>
      <c r="F12" s="51"/>
      <c r="G12" s="51"/>
      <c r="H12" s="51"/>
      <c r="I12" s="51"/>
      <c r="J12" s="51"/>
      <c r="K12" s="51"/>
      <c r="L12" s="51"/>
      <c r="M12" s="51"/>
      <c r="N12" s="51"/>
      <c r="O12" s="51"/>
      <c r="P12" s="51"/>
      <c r="Q12" s="51"/>
      <c r="R12" s="51"/>
    </row>
    <row r="13" spans="1:18" x14ac:dyDescent="0.25">
      <c r="A13" s="51"/>
      <c r="B13" s="51"/>
      <c r="C13" s="51"/>
      <c r="D13" s="51"/>
      <c r="E13" s="51"/>
      <c r="F13" s="51"/>
      <c r="G13" s="51"/>
      <c r="H13" s="51"/>
      <c r="I13" s="51"/>
      <c r="J13" s="51"/>
      <c r="K13" s="51"/>
      <c r="L13" s="51"/>
      <c r="M13" s="51"/>
      <c r="N13" s="51"/>
      <c r="O13" s="51"/>
      <c r="P13" s="51"/>
      <c r="Q13" s="51"/>
      <c r="R13" s="51"/>
    </row>
    <row r="14" spans="1:18" x14ac:dyDescent="0.25">
      <c r="A14" s="51"/>
      <c r="B14" s="51"/>
      <c r="C14" s="51"/>
      <c r="D14" s="51"/>
      <c r="E14" s="51"/>
      <c r="F14" s="51"/>
      <c r="G14" s="51"/>
      <c r="H14" s="51"/>
      <c r="I14" s="51"/>
      <c r="J14" s="51"/>
      <c r="K14" s="51"/>
      <c r="L14" s="51"/>
      <c r="M14" s="51"/>
      <c r="N14" s="51"/>
      <c r="O14" s="51"/>
      <c r="P14" s="51"/>
      <c r="Q14" s="51"/>
      <c r="R14" s="51"/>
    </row>
    <row r="15" spans="1:18" x14ac:dyDescent="0.25">
      <c r="A15" s="51"/>
      <c r="B15" s="51"/>
      <c r="C15" s="51"/>
      <c r="D15" s="51"/>
      <c r="E15" s="51"/>
      <c r="F15" s="51"/>
      <c r="G15" s="51"/>
      <c r="H15" s="51"/>
      <c r="I15" s="51"/>
      <c r="J15" s="51"/>
      <c r="K15" s="51"/>
      <c r="L15" s="51"/>
      <c r="M15" s="51"/>
      <c r="N15" s="51"/>
      <c r="O15" s="51"/>
      <c r="P15" s="51"/>
      <c r="Q15" s="51"/>
      <c r="R15" s="51"/>
    </row>
    <row r="16" spans="1:18" x14ac:dyDescent="0.25">
      <c r="A16" s="51"/>
      <c r="B16" s="51"/>
      <c r="C16" s="51"/>
      <c r="D16" s="51"/>
      <c r="E16" s="51"/>
      <c r="F16" s="51"/>
      <c r="G16" s="51"/>
      <c r="H16" s="51"/>
      <c r="I16" s="51"/>
      <c r="J16" s="51"/>
      <c r="K16" s="51"/>
      <c r="L16" s="51"/>
      <c r="M16" s="51"/>
      <c r="N16" s="51"/>
      <c r="O16" s="51"/>
      <c r="P16" s="51"/>
      <c r="Q16" s="51"/>
      <c r="R16" s="51"/>
    </row>
    <row r="17" spans="1:18" x14ac:dyDescent="0.25">
      <c r="A17" s="51"/>
      <c r="B17" s="51"/>
      <c r="C17" s="51"/>
      <c r="D17" s="51"/>
      <c r="E17" s="51"/>
      <c r="F17" s="51"/>
      <c r="G17" s="51"/>
      <c r="H17" s="51"/>
      <c r="I17" s="51"/>
      <c r="J17" s="51"/>
      <c r="K17" s="51"/>
      <c r="L17" s="51"/>
      <c r="M17" s="51"/>
      <c r="N17" s="51"/>
      <c r="O17" s="51"/>
      <c r="P17" s="51"/>
      <c r="Q17" s="51"/>
      <c r="R17" s="51"/>
    </row>
    <row r="18" spans="1:18" x14ac:dyDescent="0.25">
      <c r="A18" s="51"/>
      <c r="B18" s="51"/>
      <c r="C18" s="51"/>
      <c r="D18" s="51"/>
      <c r="E18" s="51"/>
      <c r="F18" s="51"/>
      <c r="G18" s="51"/>
      <c r="H18" s="51"/>
      <c r="I18" s="51"/>
      <c r="J18" s="51"/>
      <c r="K18" s="51"/>
      <c r="L18" s="51"/>
      <c r="M18" s="51"/>
      <c r="N18" s="51"/>
      <c r="O18" s="51"/>
      <c r="P18" s="51"/>
      <c r="Q18" s="51"/>
      <c r="R18" s="51"/>
    </row>
    <row r="19" spans="1:18" x14ac:dyDescent="0.25">
      <c r="A19" s="51"/>
      <c r="B19" s="51"/>
      <c r="C19" s="51"/>
      <c r="D19" s="51"/>
      <c r="E19" s="51"/>
      <c r="F19" s="51"/>
      <c r="G19" s="51"/>
      <c r="H19" s="51"/>
      <c r="I19" s="51"/>
      <c r="J19" s="51"/>
      <c r="K19" s="51"/>
      <c r="L19" s="51"/>
      <c r="M19" s="51"/>
      <c r="N19" s="51"/>
      <c r="O19" s="51"/>
      <c r="P19" s="51"/>
      <c r="Q19" s="51"/>
      <c r="R19" s="51"/>
    </row>
    <row r="20" spans="1:18" x14ac:dyDescent="0.25">
      <c r="A20" s="51"/>
      <c r="B20" s="51"/>
      <c r="C20" s="51"/>
      <c r="D20" s="51"/>
      <c r="E20" s="51"/>
      <c r="F20" s="51"/>
      <c r="G20" s="51"/>
      <c r="H20" s="51"/>
      <c r="I20" s="51"/>
      <c r="J20" s="51"/>
      <c r="K20" s="51"/>
      <c r="L20" s="51"/>
      <c r="M20" s="51"/>
      <c r="N20" s="51"/>
      <c r="O20" s="51"/>
      <c r="P20" s="51"/>
      <c r="Q20" s="51"/>
      <c r="R20" s="51"/>
    </row>
    <row r="21" spans="1:18" x14ac:dyDescent="0.25">
      <c r="A21" s="51"/>
      <c r="B21" s="51"/>
      <c r="C21" s="51"/>
      <c r="D21" s="51"/>
      <c r="E21" s="51"/>
      <c r="F21" s="51"/>
      <c r="G21" s="51"/>
      <c r="H21" s="51"/>
      <c r="I21" s="51"/>
      <c r="J21" s="51"/>
      <c r="K21" s="51"/>
      <c r="L21" s="51"/>
      <c r="M21" s="51"/>
      <c r="N21" s="51"/>
      <c r="O21" s="51"/>
      <c r="P21" s="51"/>
      <c r="Q21" s="51"/>
      <c r="R21" s="51"/>
    </row>
    <row r="22" spans="1:18" x14ac:dyDescent="0.25">
      <c r="A22" s="51"/>
      <c r="B22" s="51"/>
      <c r="C22" s="51"/>
      <c r="D22" s="51"/>
      <c r="E22" s="51"/>
      <c r="F22" s="51"/>
      <c r="G22" s="51"/>
      <c r="H22" s="51"/>
      <c r="I22" s="51"/>
      <c r="J22" s="51"/>
      <c r="K22" s="51"/>
      <c r="L22" s="51"/>
      <c r="M22" s="51"/>
      <c r="N22" s="51"/>
      <c r="O22" s="51"/>
      <c r="P22" s="51"/>
      <c r="Q22" s="51"/>
      <c r="R22" s="51"/>
    </row>
    <row r="23" spans="1:18" x14ac:dyDescent="0.25">
      <c r="A23" s="51"/>
      <c r="B23" s="51"/>
      <c r="C23" s="51"/>
      <c r="D23" s="51"/>
      <c r="E23" s="51"/>
      <c r="F23" s="51"/>
      <c r="G23" s="51"/>
      <c r="H23" s="51"/>
      <c r="I23" s="51"/>
      <c r="J23" s="51"/>
      <c r="K23" s="51"/>
      <c r="L23" s="51"/>
      <c r="M23" s="51"/>
      <c r="N23" s="51"/>
      <c r="O23" s="51"/>
      <c r="P23" s="51"/>
      <c r="Q23" s="51"/>
      <c r="R23" s="51"/>
    </row>
    <row r="24" spans="1:18" x14ac:dyDescent="0.25">
      <c r="A24" s="51"/>
      <c r="B24" s="51"/>
      <c r="C24" s="51"/>
      <c r="D24" s="51"/>
      <c r="E24" s="51"/>
      <c r="F24" s="51"/>
      <c r="G24" s="51"/>
      <c r="H24" s="51"/>
      <c r="I24" s="51"/>
      <c r="J24" s="51"/>
      <c r="K24" s="51"/>
      <c r="L24" s="51"/>
      <c r="M24" s="51"/>
      <c r="N24" s="51"/>
      <c r="O24" s="51"/>
      <c r="P24" s="51"/>
      <c r="Q24" s="51"/>
      <c r="R24" s="51"/>
    </row>
    <row r="25" spans="1:18" x14ac:dyDescent="0.25">
      <c r="A25" s="51"/>
      <c r="B25" s="51"/>
      <c r="C25" s="51"/>
      <c r="D25" s="51"/>
      <c r="E25" s="51"/>
      <c r="F25" s="51"/>
      <c r="G25" s="51"/>
      <c r="H25" s="51"/>
      <c r="I25" s="51"/>
      <c r="J25" s="51"/>
      <c r="K25" s="51"/>
      <c r="L25" s="51"/>
      <c r="M25" s="51"/>
      <c r="N25" s="51"/>
      <c r="O25" s="51"/>
      <c r="P25" s="51"/>
      <c r="Q25" s="51"/>
      <c r="R25" s="51"/>
    </row>
    <row r="26" spans="1:18" x14ac:dyDescent="0.25">
      <c r="A26" s="51"/>
      <c r="B26" s="51"/>
      <c r="C26" s="51"/>
      <c r="D26" s="51"/>
      <c r="E26" s="51"/>
      <c r="F26" s="51"/>
      <c r="G26" s="51"/>
      <c r="H26" s="51"/>
      <c r="I26" s="51"/>
      <c r="J26" s="51"/>
      <c r="K26" s="51"/>
      <c r="L26" s="51"/>
      <c r="M26" s="51"/>
      <c r="N26" s="51"/>
      <c r="O26" s="51"/>
      <c r="P26" s="51"/>
      <c r="Q26" s="51"/>
      <c r="R26" s="51"/>
    </row>
    <row r="27" spans="1:18" x14ac:dyDescent="0.25">
      <c r="A27" s="51"/>
      <c r="B27" s="51"/>
      <c r="C27" s="51"/>
      <c r="D27" s="51"/>
      <c r="E27" s="51"/>
      <c r="F27" s="51"/>
      <c r="G27" s="51"/>
      <c r="H27" s="51"/>
      <c r="I27" s="51"/>
      <c r="J27" s="51"/>
      <c r="K27" s="51"/>
      <c r="L27" s="51"/>
      <c r="M27" s="51"/>
      <c r="N27" s="51"/>
      <c r="O27" s="51"/>
      <c r="P27" s="51"/>
      <c r="Q27" s="51"/>
      <c r="R27" s="51"/>
    </row>
    <row r="28" spans="1:18" x14ac:dyDescent="0.25">
      <c r="A28" s="51"/>
      <c r="B28" s="51"/>
      <c r="C28" s="51"/>
      <c r="D28" s="51"/>
      <c r="E28" s="51"/>
      <c r="F28" s="51"/>
      <c r="G28" s="51"/>
      <c r="H28" s="51"/>
      <c r="I28" s="51"/>
      <c r="J28" s="51"/>
      <c r="K28" s="51"/>
      <c r="L28" s="51"/>
      <c r="M28" s="51"/>
      <c r="N28" s="51"/>
      <c r="O28" s="51"/>
      <c r="P28" s="51"/>
      <c r="Q28" s="51"/>
      <c r="R28" s="51"/>
    </row>
    <row r="29" spans="1:18" x14ac:dyDescent="0.25">
      <c r="A29" s="51"/>
      <c r="B29" s="51"/>
      <c r="C29" s="51"/>
      <c r="D29" s="51"/>
      <c r="E29" s="51"/>
      <c r="F29" s="51"/>
      <c r="G29" s="51"/>
      <c r="H29" s="51"/>
      <c r="I29" s="51"/>
      <c r="J29" s="51"/>
      <c r="K29" s="51"/>
      <c r="L29" s="51"/>
      <c r="M29" s="51"/>
      <c r="N29" s="51"/>
      <c r="O29" s="51"/>
      <c r="P29" s="51"/>
      <c r="Q29" s="51"/>
      <c r="R29" s="51"/>
    </row>
    <row r="30" spans="1:18" x14ac:dyDescent="0.25">
      <c r="A30" s="51"/>
      <c r="B30" s="51"/>
      <c r="C30" s="51"/>
      <c r="D30" s="51"/>
      <c r="E30" s="51"/>
      <c r="F30" s="51"/>
      <c r="G30" s="51"/>
      <c r="H30" s="51"/>
      <c r="I30" s="51"/>
      <c r="J30" s="51"/>
      <c r="K30" s="51"/>
      <c r="L30" s="51"/>
      <c r="M30" s="51"/>
      <c r="N30" s="51"/>
      <c r="O30" s="51"/>
      <c r="P30" s="51"/>
      <c r="Q30" s="51"/>
      <c r="R30" s="51"/>
    </row>
    <row r="31" spans="1:18" x14ac:dyDescent="0.25">
      <c r="A31" s="51"/>
      <c r="B31" s="51"/>
      <c r="C31" s="51"/>
      <c r="D31" s="51"/>
      <c r="E31" s="51"/>
      <c r="F31" s="51"/>
      <c r="G31" s="51"/>
      <c r="H31" s="51"/>
      <c r="I31" s="51"/>
      <c r="J31" s="51"/>
      <c r="K31" s="51"/>
      <c r="L31" s="51"/>
      <c r="M31" s="51"/>
      <c r="N31" s="51"/>
      <c r="O31" s="51"/>
      <c r="P31" s="51"/>
      <c r="Q31" s="51"/>
      <c r="R31" s="51"/>
    </row>
    <row r="32" spans="1:18" x14ac:dyDescent="0.25">
      <c r="A32" s="51"/>
      <c r="B32" s="51"/>
      <c r="C32" s="51"/>
      <c r="D32" s="51"/>
      <c r="E32" s="51"/>
      <c r="F32" s="51"/>
      <c r="G32" s="51"/>
      <c r="H32" s="51"/>
      <c r="I32" s="51"/>
      <c r="J32" s="51"/>
      <c r="K32" s="51"/>
      <c r="L32" s="51"/>
      <c r="M32" s="51"/>
      <c r="N32" s="51"/>
      <c r="O32" s="51"/>
      <c r="P32" s="51"/>
      <c r="Q32" s="51"/>
      <c r="R32" s="51"/>
    </row>
    <row r="33" spans="1:18" x14ac:dyDescent="0.25">
      <c r="A33" s="51"/>
      <c r="B33" s="51"/>
      <c r="C33" s="51"/>
      <c r="D33" s="51"/>
      <c r="E33" s="51"/>
      <c r="F33" s="51"/>
      <c r="G33" s="51"/>
      <c r="H33" s="51"/>
      <c r="I33" s="51"/>
      <c r="J33" s="51"/>
      <c r="K33" s="51"/>
      <c r="L33" s="51"/>
      <c r="M33" s="51"/>
      <c r="N33" s="51"/>
      <c r="O33" s="51"/>
      <c r="P33" s="51"/>
      <c r="Q33" s="51"/>
      <c r="R33" s="51"/>
    </row>
    <row r="34" spans="1:18" x14ac:dyDescent="0.25">
      <c r="A34" s="51"/>
      <c r="B34" s="51"/>
      <c r="C34" s="51"/>
      <c r="D34" s="51"/>
      <c r="E34" s="51"/>
      <c r="F34" s="51"/>
      <c r="G34" s="51"/>
      <c r="H34" s="51"/>
      <c r="I34" s="51"/>
      <c r="J34" s="51"/>
      <c r="K34" s="51"/>
      <c r="L34" s="51"/>
      <c r="M34" s="51"/>
      <c r="N34" s="51"/>
      <c r="O34" s="51"/>
      <c r="P34" s="51"/>
      <c r="Q34" s="51"/>
      <c r="R34" s="51"/>
    </row>
    <row r="35" spans="1:18" x14ac:dyDescent="0.25">
      <c r="A35" s="51"/>
      <c r="B35" s="51"/>
      <c r="C35" s="51"/>
      <c r="D35" s="51"/>
      <c r="E35" s="51"/>
      <c r="F35" s="51"/>
      <c r="G35" s="51"/>
      <c r="H35" s="51"/>
      <c r="I35" s="51"/>
      <c r="J35" s="51"/>
      <c r="K35" s="51"/>
      <c r="L35" s="51"/>
      <c r="M35" s="51"/>
      <c r="N35" s="51"/>
      <c r="O35" s="51"/>
      <c r="P35" s="51"/>
      <c r="Q35" s="51"/>
      <c r="R35" s="51"/>
    </row>
    <row r="36" spans="1:18" x14ac:dyDescent="0.25">
      <c r="A36" s="51"/>
      <c r="B36" s="51"/>
      <c r="C36" s="51"/>
      <c r="D36" s="51"/>
      <c r="E36" s="51"/>
      <c r="F36" s="51"/>
      <c r="G36" s="51"/>
      <c r="H36" s="51"/>
      <c r="I36" s="51"/>
      <c r="J36" s="51"/>
      <c r="K36" s="51"/>
      <c r="L36" s="51"/>
      <c r="M36" s="51"/>
      <c r="N36" s="51"/>
      <c r="O36" s="51"/>
      <c r="P36" s="51"/>
      <c r="Q36" s="51"/>
      <c r="R36" s="51"/>
    </row>
    <row r="37" spans="1:18" x14ac:dyDescent="0.25">
      <c r="A37" s="51"/>
      <c r="B37" s="51"/>
      <c r="C37" s="51"/>
      <c r="D37" s="51"/>
      <c r="E37" s="51"/>
      <c r="F37" s="51"/>
      <c r="G37" s="51"/>
      <c r="H37" s="51"/>
      <c r="I37" s="51"/>
      <c r="J37" s="51"/>
      <c r="K37" s="51"/>
      <c r="L37" s="51"/>
      <c r="M37" s="51"/>
      <c r="N37" s="51"/>
      <c r="O37" s="51"/>
      <c r="P37" s="51"/>
      <c r="Q37" s="51"/>
      <c r="R37" s="51"/>
    </row>
    <row r="38" spans="1:18" x14ac:dyDescent="0.25">
      <c r="A38" s="51"/>
      <c r="B38" s="51"/>
      <c r="C38" s="51"/>
      <c r="D38" s="51"/>
      <c r="E38" s="51"/>
      <c r="F38" s="51"/>
      <c r="G38" s="51"/>
      <c r="H38" s="51"/>
      <c r="I38" s="51"/>
      <c r="J38" s="51"/>
      <c r="K38" s="51"/>
      <c r="L38" s="51"/>
      <c r="M38" s="51"/>
      <c r="N38" s="51"/>
      <c r="O38" s="51"/>
      <c r="P38" s="51"/>
      <c r="Q38" s="51"/>
      <c r="R38" s="51"/>
    </row>
    <row r="39" spans="1:18" x14ac:dyDescent="0.25">
      <c r="A39" s="51"/>
      <c r="B39" s="51"/>
      <c r="C39" s="51"/>
      <c r="D39" s="51"/>
      <c r="E39" s="51"/>
      <c r="F39" s="51"/>
      <c r="G39" s="51"/>
      <c r="H39" s="51"/>
      <c r="I39" s="51"/>
      <c r="J39" s="51"/>
      <c r="K39" s="51"/>
      <c r="L39" s="51"/>
      <c r="M39" s="51"/>
      <c r="N39" s="51"/>
      <c r="O39" s="51"/>
      <c r="P39" s="51"/>
      <c r="Q39" s="51"/>
      <c r="R39" s="51"/>
    </row>
    <row r="40" spans="1:18" x14ac:dyDescent="0.25">
      <c r="A40" s="51"/>
      <c r="B40" s="51"/>
      <c r="C40" s="51"/>
      <c r="D40" s="51"/>
      <c r="E40" s="51"/>
      <c r="F40" s="51"/>
      <c r="G40" s="51"/>
      <c r="H40" s="51"/>
      <c r="I40" s="51"/>
      <c r="J40" s="51"/>
      <c r="K40" s="51"/>
      <c r="L40" s="51"/>
      <c r="M40" s="51"/>
      <c r="N40" s="51"/>
      <c r="O40" s="51"/>
      <c r="P40" s="51"/>
      <c r="Q40" s="51"/>
      <c r="R40" s="51"/>
    </row>
    <row r="41" spans="1:18" x14ac:dyDescent="0.25">
      <c r="A41" s="51"/>
      <c r="B41" s="51"/>
      <c r="C41" s="51"/>
      <c r="D41" s="51"/>
      <c r="E41" s="51"/>
      <c r="F41" s="51"/>
      <c r="G41" s="51"/>
      <c r="H41" s="51"/>
      <c r="I41" s="51"/>
      <c r="J41" s="51"/>
      <c r="K41" s="51"/>
      <c r="L41" s="51"/>
      <c r="M41" s="51"/>
      <c r="N41" s="51"/>
      <c r="O41" s="51"/>
      <c r="P41" s="51"/>
      <c r="Q41" s="51"/>
      <c r="R41" s="51"/>
    </row>
    <row r="42" spans="1:18" x14ac:dyDescent="0.25">
      <c r="A42" s="51"/>
      <c r="B42" s="51"/>
      <c r="C42" s="51"/>
      <c r="D42" s="51"/>
      <c r="E42" s="51"/>
      <c r="F42" s="51"/>
      <c r="G42" s="51"/>
      <c r="H42" s="51"/>
      <c r="I42" s="51"/>
      <c r="J42" s="51"/>
      <c r="K42" s="51"/>
      <c r="L42" s="51"/>
      <c r="M42" s="51"/>
      <c r="N42" s="51"/>
      <c r="O42" s="51"/>
      <c r="P42" s="51"/>
      <c r="Q42" s="51"/>
      <c r="R42" s="51"/>
    </row>
    <row r="43" spans="1:18" x14ac:dyDescent="0.25">
      <c r="A43" s="51"/>
      <c r="B43" s="51"/>
      <c r="C43" s="51"/>
      <c r="D43" s="51"/>
      <c r="E43" s="51"/>
      <c r="F43" s="51"/>
      <c r="G43" s="51"/>
      <c r="H43" s="51"/>
      <c r="I43" s="51"/>
      <c r="J43" s="51"/>
      <c r="K43" s="51"/>
      <c r="L43" s="51"/>
      <c r="M43" s="51"/>
      <c r="N43" s="51"/>
      <c r="O43" s="51"/>
      <c r="P43" s="51"/>
      <c r="Q43" s="51"/>
      <c r="R43" s="51"/>
    </row>
    <row r="44" spans="1:18" x14ac:dyDescent="0.25">
      <c r="A44" s="51"/>
      <c r="B44" s="51"/>
      <c r="C44" s="51"/>
      <c r="D44" s="51"/>
      <c r="E44" s="51"/>
      <c r="F44" s="51"/>
      <c r="G44" s="51"/>
      <c r="H44" s="51"/>
      <c r="I44" s="51"/>
      <c r="J44" s="51"/>
      <c r="K44" s="51"/>
      <c r="L44" s="51"/>
      <c r="M44" s="51"/>
      <c r="N44" s="51"/>
      <c r="O44" s="51"/>
      <c r="P44" s="51"/>
      <c r="Q44" s="51"/>
      <c r="R44" s="51"/>
    </row>
    <row r="45" spans="1:18" x14ac:dyDescent="0.25">
      <c r="A45" s="51"/>
      <c r="B45" s="51"/>
      <c r="C45" s="51"/>
      <c r="D45" s="51"/>
      <c r="E45" s="51"/>
      <c r="F45" s="51"/>
      <c r="G45" s="51"/>
      <c r="H45" s="51"/>
      <c r="I45" s="51"/>
      <c r="J45" s="51"/>
      <c r="K45" s="51"/>
      <c r="L45" s="51"/>
      <c r="M45" s="51"/>
      <c r="N45" s="51"/>
      <c r="O45" s="51"/>
      <c r="P45" s="51"/>
      <c r="Q45" s="51"/>
      <c r="R45" s="51"/>
    </row>
    <row r="46" spans="1:18" x14ac:dyDescent="0.25">
      <c r="A46" s="51"/>
      <c r="B46" s="51"/>
      <c r="C46" s="51"/>
      <c r="D46" s="51"/>
      <c r="E46" s="51"/>
      <c r="F46" s="51"/>
      <c r="G46" s="51"/>
      <c r="H46" s="51"/>
      <c r="I46" s="51"/>
      <c r="J46" s="51"/>
      <c r="K46" s="51"/>
      <c r="L46" s="51"/>
      <c r="M46" s="51"/>
      <c r="N46" s="51"/>
      <c r="O46" s="51"/>
      <c r="P46" s="51"/>
      <c r="Q46" s="51"/>
      <c r="R46" s="51"/>
    </row>
  </sheetData>
  <sheetProtection algorithmName="SHA-512" hashValue="KgSnKvD5d1iUJOm+n/GTSd4wWGXPxp1vPC1WQVRPfED1uKdtxPxUr/+6Yne8m6qzMjHdF8VMWN8Kxj/RGcRADA==" saltValue="CSXI7FkPTw0jRkebU/hGr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29"/>
  <sheetViews>
    <sheetView workbookViewId="0">
      <selection activeCell="B3" sqref="B3"/>
    </sheetView>
  </sheetViews>
  <sheetFormatPr baseColWidth="10" defaultColWidth="9.140625" defaultRowHeight="15" x14ac:dyDescent="0.25"/>
  <cols>
    <col min="2" max="2" width="15" customWidth="1"/>
    <col min="3" max="3" width="11.28515625" customWidth="1"/>
    <col min="5" max="5" width="5.28515625" customWidth="1"/>
    <col min="6" max="6" width="16.7109375" customWidth="1"/>
    <col min="8" max="8" width="9.5703125" customWidth="1"/>
    <col min="9" max="9" width="9" customWidth="1"/>
  </cols>
  <sheetData>
    <row r="1" spans="2:10" x14ac:dyDescent="0.25">
      <c r="B1" s="2"/>
    </row>
    <row r="2" spans="2:10" x14ac:dyDescent="0.25">
      <c r="B2" s="2"/>
    </row>
    <row r="6" spans="2:10" ht="15.75" thickBot="1" x14ac:dyDescent="0.3">
      <c r="B6" t="s">
        <v>45</v>
      </c>
      <c r="F6" s="1" t="s">
        <v>24</v>
      </c>
    </row>
    <row r="7" spans="2:10" ht="15.75" thickBot="1" x14ac:dyDescent="0.3">
      <c r="B7" s="35" t="s">
        <v>9</v>
      </c>
      <c r="C7" s="36"/>
      <c r="D7" s="37" t="s">
        <v>1</v>
      </c>
      <c r="F7" s="32" t="s">
        <v>13</v>
      </c>
      <c r="G7" s="33"/>
      <c r="H7" s="34"/>
      <c r="J7" t="s">
        <v>25</v>
      </c>
    </row>
    <row r="8" spans="2:10" ht="18.75" thickBot="1" x14ac:dyDescent="0.4">
      <c r="B8" s="8" t="s">
        <v>40</v>
      </c>
      <c r="F8" s="5" t="s">
        <v>3</v>
      </c>
      <c r="G8" s="3" t="s">
        <v>7</v>
      </c>
      <c r="H8" s="6" t="s">
        <v>31</v>
      </c>
    </row>
    <row r="9" spans="2:10" x14ac:dyDescent="0.25">
      <c r="B9" s="7" t="s">
        <v>8</v>
      </c>
      <c r="C9" s="15"/>
      <c r="D9" s="25">
        <v>1</v>
      </c>
      <c r="F9" s="38">
        <f xml:space="preserve"> (1/G9) - (1/293.15)</f>
        <v>0</v>
      </c>
      <c r="G9" s="10">
        <f>Isoperm!E9+273.15</f>
        <v>293.14999999999998</v>
      </c>
      <c r="H9" s="13">
        <v>100</v>
      </c>
      <c r="I9" s="3"/>
    </row>
    <row r="10" spans="2:10" ht="18" x14ac:dyDescent="0.35">
      <c r="B10" s="8" t="s">
        <v>27</v>
      </c>
      <c r="D10" s="26">
        <v>2</v>
      </c>
      <c r="F10" s="38">
        <f xml:space="preserve"> (1/G10) - (1/293.15)</f>
        <v>5.9191791140344313E-5</v>
      </c>
      <c r="G10" s="10">
        <f>Isoperm!E10+273.15</f>
        <v>288.14999999999998</v>
      </c>
      <c r="H10" s="13">
        <v>100</v>
      </c>
      <c r="I10" s="3"/>
    </row>
    <row r="11" spans="2:10" ht="15.75" thickBot="1" x14ac:dyDescent="0.3">
      <c r="B11" s="24"/>
      <c r="C11" s="14"/>
      <c r="D11" s="27">
        <v>3</v>
      </c>
      <c r="F11" s="38">
        <f xml:space="preserve"> (1/G11) - (1/293.15)</f>
        <v>1.204740569810364E-4</v>
      </c>
      <c r="G11" s="10">
        <f>Isoperm!E11+273.15</f>
        <v>283.14999999999998</v>
      </c>
      <c r="H11" s="13">
        <v>100</v>
      </c>
    </row>
    <row r="12" spans="2:10" ht="15.75" thickBot="1" x14ac:dyDescent="0.3">
      <c r="B12" s="8"/>
      <c r="F12" s="39"/>
      <c r="G12" s="3"/>
      <c r="H12" s="13"/>
    </row>
    <row r="13" spans="2:10" x14ac:dyDescent="0.25">
      <c r="B13" s="7" t="s">
        <v>10</v>
      </c>
      <c r="C13" s="15"/>
      <c r="D13" s="25">
        <v>1</v>
      </c>
      <c r="F13" s="38">
        <f xml:space="preserve"> (1/G13) - (1/293.15)</f>
        <v>0</v>
      </c>
      <c r="G13" s="10">
        <f>Isoperm!E13+273.15</f>
        <v>293.14999999999998</v>
      </c>
      <c r="H13" s="13">
        <v>125</v>
      </c>
    </row>
    <row r="14" spans="2:10" ht="18" x14ac:dyDescent="0.35">
      <c r="B14" s="8" t="s">
        <v>28</v>
      </c>
      <c r="D14" s="26">
        <v>2</v>
      </c>
      <c r="F14" s="38">
        <f xml:space="preserve"> (1/G14) - (1/293.15)</f>
        <v>5.9191791140344313E-5</v>
      </c>
      <c r="G14" s="10">
        <f>Isoperm!E14+273.15</f>
        <v>288.14999999999998</v>
      </c>
      <c r="H14" s="13">
        <v>125</v>
      </c>
    </row>
    <row r="15" spans="2:10" ht="15.75" thickBot="1" x14ac:dyDescent="0.3">
      <c r="B15" s="24"/>
      <c r="C15" s="14"/>
      <c r="D15" s="27">
        <v>3</v>
      </c>
      <c r="F15" s="38">
        <f xml:space="preserve"> (1/G15) - (1/293.15)</f>
        <v>1.204740569810364E-4</v>
      </c>
      <c r="G15" s="10">
        <f>Isoperm!E15+273.15</f>
        <v>283.14999999999998</v>
      </c>
      <c r="H15" s="13">
        <v>125</v>
      </c>
    </row>
    <row r="16" spans="2:10" ht="15.75" thickBot="1" x14ac:dyDescent="0.3">
      <c r="B16" s="8"/>
      <c r="D16" s="3"/>
      <c r="F16" s="39"/>
      <c r="G16" s="3"/>
      <c r="H16" s="13"/>
    </row>
    <row r="17" spans="2:9" x14ac:dyDescent="0.25">
      <c r="B17" s="7" t="s">
        <v>20</v>
      </c>
      <c r="C17" s="15"/>
      <c r="D17" s="25">
        <v>1</v>
      </c>
      <c r="F17" s="38">
        <f xml:space="preserve"> (1/G17) - (1/293.15)</f>
        <v>0</v>
      </c>
      <c r="G17" s="10">
        <f>Isoperm!E17+273.15</f>
        <v>293.14999999999998</v>
      </c>
      <c r="H17" s="13">
        <v>130</v>
      </c>
    </row>
    <row r="18" spans="2:9" ht="18" x14ac:dyDescent="0.35">
      <c r="B18" s="8" t="s">
        <v>29</v>
      </c>
      <c r="D18" s="26">
        <v>2</v>
      </c>
      <c r="F18" s="38">
        <f xml:space="preserve"> (1/G18) - (1/293.15)</f>
        <v>5.9191791140344313E-5</v>
      </c>
      <c r="G18" s="10">
        <f>Isoperm!E18+273.15</f>
        <v>288.14999999999998</v>
      </c>
      <c r="H18" s="13">
        <v>130</v>
      </c>
    </row>
    <row r="19" spans="2:9" ht="15.75" thickBot="1" x14ac:dyDescent="0.3">
      <c r="B19" s="41"/>
      <c r="C19" s="14"/>
      <c r="D19" s="27">
        <v>3</v>
      </c>
      <c r="F19" s="38">
        <f xml:space="preserve"> (1/G19) - (1/293.15)</f>
        <v>1.204740569810364E-4</v>
      </c>
      <c r="G19" s="10">
        <f>Isoperm!E19+273.15</f>
        <v>283.14999999999998</v>
      </c>
      <c r="H19" s="13">
        <v>130</v>
      </c>
    </row>
    <row r="20" spans="2:9" ht="15.75" thickBot="1" x14ac:dyDescent="0.3">
      <c r="B20" s="8"/>
      <c r="D20" s="3"/>
      <c r="F20" s="39"/>
      <c r="H20" s="9"/>
    </row>
    <row r="21" spans="2:9" x14ac:dyDescent="0.25">
      <c r="B21" s="7" t="s">
        <v>21</v>
      </c>
      <c r="C21" s="15"/>
      <c r="D21" s="25">
        <v>1</v>
      </c>
      <c r="F21" s="38">
        <f xml:space="preserve"> (1/G21) - (1/293.15)</f>
        <v>0</v>
      </c>
      <c r="G21" s="10">
        <f>Isoperm!E21+273.15</f>
        <v>293.14999999999998</v>
      </c>
      <c r="H21" s="17">
        <f>Isoperm!B23</f>
        <v>110</v>
      </c>
    </row>
    <row r="22" spans="2:9" x14ac:dyDescent="0.25">
      <c r="B22" s="8" t="s">
        <v>11</v>
      </c>
      <c r="D22" s="26">
        <v>2</v>
      </c>
      <c r="F22" s="38">
        <f xml:space="preserve"> (1/G22) - (1/293.15)</f>
        <v>5.9191791140344313E-5</v>
      </c>
      <c r="G22" s="10">
        <f>Isoperm!E22+273.15</f>
        <v>288.14999999999998</v>
      </c>
      <c r="H22" s="17">
        <f>Isoperm!B23</f>
        <v>110</v>
      </c>
    </row>
    <row r="23" spans="2:9" ht="18.75" thickBot="1" x14ac:dyDescent="0.4">
      <c r="B23" s="43" t="s">
        <v>30</v>
      </c>
      <c r="C23" s="65">
        <f>Isoperm!B23</f>
        <v>110</v>
      </c>
      <c r="D23" s="28">
        <v>3</v>
      </c>
      <c r="F23" s="40">
        <f xml:space="preserve"> (1/G23) - (1/293.15)</f>
        <v>1.204740569810364E-4</v>
      </c>
      <c r="G23" s="16">
        <f>Isoperm!E23+273.15</f>
        <v>283.14999999999998</v>
      </c>
      <c r="H23" s="18">
        <f>Isoperm!B23</f>
        <v>110</v>
      </c>
    </row>
    <row r="24" spans="2:9" ht="15.75" thickBot="1" x14ac:dyDescent="0.3"/>
    <row r="25" spans="2:9" ht="15.75" thickBot="1" x14ac:dyDescent="0.3">
      <c r="F25" s="29" t="s">
        <v>16</v>
      </c>
      <c r="G25" s="30" t="s">
        <v>26</v>
      </c>
      <c r="H25" s="30" t="s">
        <v>14</v>
      </c>
      <c r="I25" s="31" t="s">
        <v>15</v>
      </c>
    </row>
    <row r="26" spans="2:9" x14ac:dyDescent="0.25">
      <c r="B26" s="4" t="s">
        <v>6</v>
      </c>
      <c r="C26" s="11" t="s">
        <v>12</v>
      </c>
      <c r="F26" s="64" t="s">
        <v>43</v>
      </c>
      <c r="G26" s="20">
        <f>Isoperm!F9</f>
        <v>0.67961844400209415</v>
      </c>
      <c r="H26" s="20">
        <f>Isoperm!F10</f>
        <v>2.0417720343879062</v>
      </c>
      <c r="I26" s="21">
        <f>Isoperm!F11</f>
        <v>6.187702971505165</v>
      </c>
    </row>
    <row r="27" spans="2:9" ht="15.75" thickBot="1" x14ac:dyDescent="0.3">
      <c r="B27" s="12" t="s">
        <v>5</v>
      </c>
      <c r="C27" s="13" t="s">
        <v>4</v>
      </c>
      <c r="F27" s="64" t="s">
        <v>44</v>
      </c>
      <c r="G27" s="20">
        <f>Isoperm!F13</f>
        <v>0.67961844400209415</v>
      </c>
      <c r="H27" s="20">
        <f>Isoperm!F14</f>
        <v>2.4395323995285274</v>
      </c>
      <c r="I27" s="21">
        <f>Isoperm!F15</f>
        <v>8.8891066134818182</v>
      </c>
    </row>
    <row r="28" spans="2:9" ht="15.75" thickBot="1" x14ac:dyDescent="0.3">
      <c r="B28" s="42">
        <v>72</v>
      </c>
      <c r="C28" s="44">
        <f>(B28-32)*5/9</f>
        <v>22.222222222222221</v>
      </c>
      <c r="F28" s="64" t="s">
        <v>19</v>
      </c>
      <c r="G28" s="20">
        <f>Isoperm!F17</f>
        <v>0.67961844400209415</v>
      </c>
      <c r="H28" s="20">
        <f>Isoperm!F18</f>
        <v>2.5279382325534709</v>
      </c>
      <c r="I28" s="21">
        <f>Isoperm!F19</f>
        <v>9.5570497425440664</v>
      </c>
    </row>
    <row r="29" spans="2:9" ht="15.75" thickBot="1" x14ac:dyDescent="0.3">
      <c r="F29" s="19">
        <f>Isoperm!B23</f>
        <v>110</v>
      </c>
      <c r="G29" s="22">
        <f>Isoperm!F21</f>
        <v>0.67961844400209415</v>
      </c>
      <c r="H29" s="22">
        <f>Isoperm!F22</f>
        <v>2.1924363139813732</v>
      </c>
      <c r="I29" s="23">
        <f>Isoperm!F23</f>
        <v>7.152550303559547</v>
      </c>
    </row>
  </sheetData>
  <sheetProtection algorithmName="SHA-512" hashValue="L03SYhXhhuvdIgsvP4Ucb7UDXForut6Q0MKw3pEF61q+nc+fZK+ho3gXGqBdFM+VIAimQlUt76XYljQkYVP3lg==" saltValue="xiqtycHHNCSXuYXCu01YdQ==" spinCount="100000" sheet="1" objects="1" scenarios="1"/>
  <conditionalFormatting sqref="T8:T10">
    <cfRule type="cellIs" dxfId="2" priority="1" operator="notBetween">
      <formula>0</formula>
      <formula>4</formula>
    </cfRule>
    <cfRule type="cellIs" dxfId="1" priority="2" operator="lessThan">
      <formula>0</formula>
    </cfRule>
    <cfRule type="cellIs" dxfId="0" priority="3" operator="greaterThan">
      <formula>4</formula>
    </cfRule>
  </conditionalFormatting>
  <pageMargins left="0.7" right="0.7" top="0.75" bottom="0.75" header="0.3" footer="0.3"/>
  <ignoredErrors>
    <ignoredError sqref="C23" unlocked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5ED0DDA42DD04C90134CF6B08BC051" ma:contentTypeVersion="17" ma:contentTypeDescription="Crée un document." ma:contentTypeScope="" ma:versionID="b6ddc46992b94d58c82e50df5361bf0f">
  <xsd:schema xmlns:xsd="http://www.w3.org/2001/XMLSchema" xmlns:xs="http://www.w3.org/2001/XMLSchema" xmlns:p="http://schemas.microsoft.com/office/2006/metadata/properties" xmlns:ns3="c0566931-7662-49b1-b73d-af943b5cca58" xmlns:ns4="9d344d26-08ab-40d0-897d-b8a7f4772261" targetNamespace="http://schemas.microsoft.com/office/2006/metadata/properties" ma:root="true" ma:fieldsID="d9c993b3940637e97082079e440d3f6d" ns3:_="" ns4:_="">
    <xsd:import namespace="c0566931-7662-49b1-b73d-af943b5cca58"/>
    <xsd:import namespace="9d344d26-08ab-40d0-897d-b8a7f477226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566931-7662-49b1-b73d-af943b5cca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344d26-08ab-40d0-897d-b8a7f4772261"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SharingHintHash" ma:index="20"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E1991F-6A88-47E9-8A15-21A187EA29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566931-7662-49b1-b73d-af943b5cca58"/>
    <ds:schemaRef ds:uri="9d344d26-08ab-40d0-897d-b8a7f4772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31EED5-7E1C-4DDE-B90A-A23BDE924CE1}">
  <ds:schemaRefs>
    <ds:schemaRef ds:uri="http://purl.org/dc/terms/"/>
    <ds:schemaRef ds:uri="http://schemas.openxmlformats.org/package/2006/metadata/core-properties"/>
    <ds:schemaRef ds:uri="9d344d26-08ab-40d0-897d-b8a7f4772261"/>
    <ds:schemaRef ds:uri="http://schemas.microsoft.com/office/2006/documentManagement/types"/>
    <ds:schemaRef ds:uri="http://schemas.microsoft.com/office/infopath/2007/PartnerControls"/>
    <ds:schemaRef ds:uri="http://purl.org/dc/elements/1.1/"/>
    <ds:schemaRef ds:uri="http://schemas.microsoft.com/office/2006/metadata/properties"/>
    <ds:schemaRef ds:uri="c0566931-7662-49b1-b73d-af943b5cca58"/>
    <ds:schemaRef ds:uri="http://www.w3.org/XML/1998/namespace"/>
    <ds:schemaRef ds:uri="http://purl.org/dc/dcmitype/"/>
  </ds:schemaRefs>
</ds:datastoreItem>
</file>

<file path=customXml/itemProps3.xml><?xml version="1.0" encoding="utf-8"?>
<ds:datastoreItem xmlns:ds="http://schemas.openxmlformats.org/officeDocument/2006/customXml" ds:itemID="{AD84FD42-C276-47A2-816E-6BC895639D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Introduction</vt:lpstr>
      <vt:lpstr>Isoperm</vt:lpstr>
      <vt:lpstr>Bibliography</vt:lpstr>
      <vt:lpstr>C1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dc:creator>
  <cp:lastModifiedBy>Mélissa Dufour</cp:lastModifiedBy>
  <cp:lastPrinted>2017-05-05T22:01:09Z</cp:lastPrinted>
  <dcterms:created xsi:type="dcterms:W3CDTF">2013-12-20T15:04:17Z</dcterms:created>
  <dcterms:modified xsi:type="dcterms:W3CDTF">2025-05-02T17:22:15Z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b4b7a6-9caa-4b32-95da-d5cfefd952da_Enabled">
    <vt:lpwstr>true</vt:lpwstr>
  </property>
  <property fmtid="{D5CDD505-2E9C-101B-9397-08002B2CF9AE}" pid="3" name="MSIP_Label_adb4b7a6-9caa-4b32-95da-d5cfefd952da_SetDate">
    <vt:lpwstr>2023-01-04T21:26:16Z</vt:lpwstr>
  </property>
  <property fmtid="{D5CDD505-2E9C-101B-9397-08002B2CF9AE}" pid="4" name="MSIP_Label_adb4b7a6-9caa-4b32-95da-d5cfefd952da_Method">
    <vt:lpwstr>Standard</vt:lpwstr>
  </property>
  <property fmtid="{D5CDD505-2E9C-101B-9397-08002B2CF9AE}" pid="5" name="MSIP_Label_adb4b7a6-9caa-4b32-95da-d5cfefd952da_Name">
    <vt:lpwstr>Unclassified</vt:lpwstr>
  </property>
  <property fmtid="{D5CDD505-2E9C-101B-9397-08002B2CF9AE}" pid="6" name="MSIP_Label_adb4b7a6-9caa-4b32-95da-d5cfefd952da_SiteId">
    <vt:lpwstr>7969f40a-ef10-4cad-a9c2-ea2ca603743a</vt:lpwstr>
  </property>
  <property fmtid="{D5CDD505-2E9C-101B-9397-08002B2CF9AE}" pid="7" name="MSIP_Label_adb4b7a6-9caa-4b32-95da-d5cfefd952da_ActionId">
    <vt:lpwstr>4d6f97b7-782a-4ce2-a2cb-5ada7679cfe1</vt:lpwstr>
  </property>
  <property fmtid="{D5CDD505-2E9C-101B-9397-08002B2CF9AE}" pid="8" name="MSIP_Label_adb4b7a6-9caa-4b32-95da-d5cfefd952da_ContentBits">
    <vt:lpwstr>0</vt:lpwstr>
  </property>
  <property fmtid="{D5CDD505-2E9C-101B-9397-08002B2CF9AE}" pid="9" name="ContentTypeId">
    <vt:lpwstr>0x010100E95ED0DDA42DD04C90134CF6B08BC051</vt:lpwstr>
  </property>
</Properties>
</file>