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0" yWindow="8700" windowWidth="23310" windowHeight="6030" tabRatio="793" activeTab="0"/>
  </bookViews>
  <sheets>
    <sheet name="Instructions" sheetId="1" r:id="rId1"/>
    <sheet name="Données d'entrée" sheetId="2" r:id="rId2"/>
    <sheet name="Rejets de la partie 1" sheetId="3" r:id="rId3"/>
    <sheet name="Rejets des parties 2 et 3" sheetId="4" r:id="rId4"/>
    <sheet name="Rejets de la partie 4" sheetId="5" r:id="rId5"/>
    <sheet name="Rejets de la partie 5" sheetId="6" r:id="rId6"/>
  </sheets>
  <definedNames/>
  <calcPr fullCalcOnLoad="1"/>
</workbook>
</file>

<file path=xl/sharedStrings.xml><?xml version="1.0" encoding="utf-8"?>
<sst xmlns="http://schemas.openxmlformats.org/spreadsheetml/2006/main" count="191" uniqueCount="117">
  <si>
    <t>*</t>
  </si>
  <si>
    <t xml:space="preserve">g </t>
  </si>
  <si>
    <t>kg</t>
  </si>
  <si>
    <t>630-08-0</t>
  </si>
  <si>
    <t>tonnes</t>
  </si>
  <si>
    <t>11104-93-1</t>
  </si>
  <si>
    <t>g/tonne</t>
  </si>
  <si>
    <t>kg/tonne</t>
  </si>
  <si>
    <t>tonnes/tonnes</t>
  </si>
  <si>
    <t>B</t>
  </si>
  <si>
    <t>But</t>
  </si>
  <si>
    <t>Fonctionnement de cet outil de calcul</t>
  </si>
  <si>
    <t xml:space="preserve">de déclaration fondé sur l'activité. Les rejets de la partie 4 comprennent les sept PCA qui ont des seuils fondés sur la quantité rejetée. Les rejets de la partie 5 comprennent les 75 COV sélectionnés dont le seuil est fondé sur des exigences de déclaration supplémentaires. Cette catégorie est également appelée « COV différenciés par espèces ».  </t>
  </si>
  <si>
    <t xml:space="preserve">Puisque les seuils de déclaration à l'INRP visent l'ensemble de l'installation, les rejets calculés dans le présent tableur doivent être ajoutés aux rejets de substances de l'INRP provenant des autres sources et activités de l'installation.    </t>
  </si>
  <si>
    <t>Avant d'utiliser le nombre calculé à l'aide de ce tableur, assurez-vous que seuls les procédés employés à votre installation sont représentés dans les onglets respectifs. Si vous constatez qu'un procédé non utilisé à votre installation a été intégré au calcul des rejets, remplacez le facteur d'émission de ce procédé par la valeur 0. Cela supprimera de votre calcul les rejets produits par ce procédé.</t>
  </si>
  <si>
    <t>Code CCS - 50300104</t>
  </si>
  <si>
    <t>Niveau 1 - Élimination de déchets</t>
  </si>
  <si>
    <t>Niveau 2 - Élimination de déchets solides - industriels</t>
  </si>
  <si>
    <t>Niveau 3 - Incinération</t>
  </si>
  <si>
    <t>Niveau 4 - Brûlage des résidus du bois dans un incinérateur conique</t>
  </si>
  <si>
    <t>Chapitre 2.7 du document AP-42 - Solid Waste Disposal: Conical Burners</t>
  </si>
  <si>
    <t>Sources d'information</t>
  </si>
  <si>
    <r>
      <t xml:space="preserve">Les facteurs d'émission des substances de la partie 1 ont été établis à partir des données extraites du rapport EPA-452/R-97-004 - USEPA. 1997 de l'EPA des États-Unis, intitulé </t>
    </r>
    <r>
      <rPr>
        <i/>
        <sz val="10"/>
        <rFont val="Arial"/>
        <family val="2"/>
      </rPr>
      <t>Mercury study report to Congress. Volume II: An inventory of anthropogenic mercury emissions in the United States</t>
    </r>
  </si>
  <si>
    <t>Les facteurs d'émission des substances de la partie 4 (PCA) sont tirés du chapitre 2.7 du document AP-42 et de la base de données WebFIRE (version décembre 2005) de l'EPA des États-Unis.</t>
  </si>
  <si>
    <t>Renseignements supplémentaires</t>
  </si>
  <si>
    <t xml:space="preserve">Le tableur contient des facteurs d'émission implicites, toutefois, si vous disposez d'un facteur d'émission propre à votre installation et que vous préférez l'employer, vous pouvez l'entrer dans la colonne « facteur d'émission ». Si vous choisissez de saisir votre propre facteur d'émission, assurez-vous que les unités ont été converties en conséquence. </t>
  </si>
  <si>
    <t xml:space="preserve">Les facteurs d'émission utilisés dans ce tableur sont basés sur des émissions non contrôlées. Si vous utilisez un dispositif de réduction des émissions, vous devrez ajuster les émissions calculées par ce tableur au moyen de la formule suivante : </t>
  </si>
  <si>
    <t>Émissions contrôlées = émissions non contrôlées x ((100 - efficacité de réduction)/100))</t>
  </si>
  <si>
    <t>Code de classification des sources (CCS) applicable employé pour la détermination du facteur d'émission dans la base de données WebFIRE de l'EPA des États-Unis</t>
  </si>
  <si>
    <t>Chapitre applicable dans le document AP-42 de l'EPA des États-Unis</t>
  </si>
  <si>
    <t>Données d'entrée</t>
  </si>
  <si>
    <t>Quantité de résidus incinérés</t>
  </si>
  <si>
    <t>tonnes par année</t>
  </si>
  <si>
    <t>Si vous ne connaissez pas la quantité de résidus incinérés, entrez la population desservie par votre incinérateur</t>
  </si>
  <si>
    <t>Unités</t>
  </si>
  <si>
    <t>Population desservie</t>
  </si>
  <si>
    <t>Quantité de résidus estimée</t>
  </si>
  <si>
    <t>Rejets des substances de la partie 1</t>
  </si>
  <si>
    <t>Nom de la substance</t>
  </si>
  <si>
    <t>Numéro du CAS</t>
  </si>
  <si>
    <t>Facteur d'émission</t>
  </si>
  <si>
    <t>Unités du FE**</t>
  </si>
  <si>
    <r>
      <t xml:space="preserve">Quantité de résidus brûlés </t>
    </r>
    <r>
      <rPr>
        <sz val="10"/>
        <rFont val="Arial"/>
        <family val="2"/>
      </rPr>
      <t>(de l'onglet d'entrée)</t>
    </r>
  </si>
  <si>
    <r>
      <t xml:space="preserve">Total des rejets </t>
    </r>
    <r>
      <rPr>
        <sz val="10"/>
        <rFont val="Arial"/>
        <family val="2"/>
      </rPr>
      <t>(valeur à 3 décimales)</t>
    </r>
  </si>
  <si>
    <t>Mercure (et ses composés)</t>
  </si>
  <si>
    <t>* Il n'y a pas de numéro du CAS unique pour cette substance.</t>
  </si>
  <si>
    <t>** FE = Facteur d'émission</t>
  </si>
  <si>
    <t>Rejets des substances des parties 2 et 3</t>
  </si>
  <si>
    <t>Les facteurs d'émission concernant les substances de la partie 2 (HAP) ne sont pas disponibles</t>
  </si>
  <si>
    <t>Rejets des principaux contaminants atmosphériques (PCA) de la partie 4</t>
  </si>
  <si>
    <t>Cote du FE</t>
  </si>
  <si>
    <t>Rejets des composés organiques volatils sélectionnés de la partie 5</t>
  </si>
  <si>
    <t>Taux d'activité de l'onglet d'entrée</t>
  </si>
  <si>
    <t>Total des rejets</t>
  </si>
  <si>
    <t>Valeur totale des rejets à 3 décimales</t>
  </si>
  <si>
    <t xml:space="preserve">Les facteurs d'émission concernant les substances de la partie 5 ne sont pas disponibles </t>
  </si>
  <si>
    <t>Total des rejets (valeur à 3 décimales)</t>
  </si>
  <si>
    <t xml:space="preserve">Par souci d'uniformité avec le logiciel de déclaration à l'INRP, ce tableur génère des valeurs à trois décimales, sauf pour les rejets des D/F qui sont étendus à six décimales. </t>
  </si>
  <si>
    <r>
      <t>1,2,3,4,6,7,8-Heptachlorodibenzo-</t>
    </r>
    <r>
      <rPr>
        <i/>
        <sz val="10"/>
        <rFont val="Arial"/>
        <family val="2"/>
      </rPr>
      <t>p</t>
    </r>
    <r>
      <rPr>
        <sz val="10"/>
        <rFont val="Arial"/>
        <family val="2"/>
      </rPr>
      <t>-dioxine (1,2,3,4,6,7,8-HpCDD)</t>
    </r>
  </si>
  <si>
    <t>1,2,3,4,6,7,8-Heptachlorodibenzofurane (1,2,3,4,6,7,8-HpCDF)</t>
  </si>
  <si>
    <t>1,2,3,4,7,8,9-Heptachlorodibenzofurane (1,2,3,4,7,8,9-HpCDF)</t>
  </si>
  <si>
    <r>
      <t>1,2,3,4,7,8-Hexachlorodibenzo-</t>
    </r>
    <r>
      <rPr>
        <i/>
        <sz val="10"/>
        <rFont val="Arial"/>
        <family val="2"/>
      </rPr>
      <t>p</t>
    </r>
    <r>
      <rPr>
        <sz val="10"/>
        <rFont val="Arial"/>
        <family val="2"/>
      </rPr>
      <t>-dioxine (1,2,3,4,7,8-HxCDD)</t>
    </r>
  </si>
  <si>
    <r>
      <t>1,2,3,6,7,8-Hexachlorodibenzo-</t>
    </r>
    <r>
      <rPr>
        <i/>
        <sz val="10"/>
        <rFont val="Arial"/>
        <family val="2"/>
      </rPr>
      <t>p</t>
    </r>
    <r>
      <rPr>
        <sz val="10"/>
        <rFont val="Arial"/>
        <family val="2"/>
      </rPr>
      <t>-dioxine (1,2,3,6,7,8-HxCDD)</t>
    </r>
  </si>
  <si>
    <r>
      <t>1,2,3,7,8,9-Hexachlorodibenzo-</t>
    </r>
    <r>
      <rPr>
        <i/>
        <sz val="10"/>
        <rFont val="Arial"/>
        <family val="2"/>
      </rPr>
      <t>p</t>
    </r>
    <r>
      <rPr>
        <sz val="10"/>
        <rFont val="Arial"/>
        <family val="2"/>
      </rPr>
      <t>-dioxine 1,2,3,7,8,9-HxCDD)</t>
    </r>
  </si>
  <si>
    <t>1,2,3,4,7,8-Hexachlorodibenzofurane (1,2,3,4,7,8-HxCDF)</t>
  </si>
  <si>
    <t>1,2,3,6,7,8-Hexachlorodibenzofurane (1,2,3,6,7,8-HxCDF)</t>
  </si>
  <si>
    <t>1,2,3,7,8,9-Hexachlorodibenzofurane 1,2,3,7,8,9-HxCDF)</t>
  </si>
  <si>
    <t>2,3,4,6,7,8-Hexachlorodibenzofurane (2,3,4,6,7,8-HxCDF)</t>
  </si>
  <si>
    <r>
      <t>Octachlorodibenzo-</t>
    </r>
    <r>
      <rPr>
        <i/>
        <sz val="10"/>
        <rFont val="Arial"/>
        <family val="2"/>
      </rPr>
      <t>p</t>
    </r>
    <r>
      <rPr>
        <sz val="10"/>
        <rFont val="Arial"/>
        <family val="2"/>
      </rPr>
      <t>-dioxine (OCDD)</t>
    </r>
  </si>
  <si>
    <t>Octachlorodibenzofurane (OCDF)</t>
  </si>
  <si>
    <r>
      <t>1,2,3,7,8-Pentachlorodibenzo-</t>
    </r>
    <r>
      <rPr>
        <i/>
        <sz val="10"/>
        <rFont val="Arial"/>
        <family val="2"/>
      </rPr>
      <t>p</t>
    </r>
    <r>
      <rPr>
        <sz val="10"/>
        <rFont val="Arial"/>
        <family val="2"/>
      </rPr>
      <t>-dioxine (1,2,3,7,8-PeCDD)</t>
    </r>
  </si>
  <si>
    <t>1,2,3,7,8-Pentachlorodibenzofurane (1,2,3,7,8-PeCDF)</t>
  </si>
  <si>
    <t>2,3,4,7,8-Pentachlorodibenzofurane (2,3,4,7,8-PeCDF)</t>
  </si>
  <si>
    <r>
      <t>2,3,7,8-Tétrachlorodibenzo-</t>
    </r>
    <r>
      <rPr>
        <i/>
        <sz val="10"/>
        <rFont val="Arial"/>
        <family val="2"/>
      </rPr>
      <t>p</t>
    </r>
    <r>
      <rPr>
        <sz val="10"/>
        <rFont val="Arial"/>
        <family val="2"/>
      </rPr>
      <t>-dioxine (2,3,7,8-TCDD)</t>
    </r>
  </si>
  <si>
    <t>2,3,7,8-Tétrachlorodibenzofurane (2,3,7,8-TCDF)</t>
  </si>
  <si>
    <t>35822-46-9</t>
  </si>
  <si>
    <t>67562-39-4</t>
  </si>
  <si>
    <t>55673-89-7</t>
  </si>
  <si>
    <t>39227-28-6</t>
  </si>
  <si>
    <t>57653-85-7</t>
  </si>
  <si>
    <t>19408-74-3</t>
  </si>
  <si>
    <t>70648-26-9</t>
  </si>
  <si>
    <t>57117-44-9</t>
  </si>
  <si>
    <t>72918-21-9</t>
  </si>
  <si>
    <t>60851-34-5</t>
  </si>
  <si>
    <t>3268-87-9</t>
  </si>
  <si>
    <t>39001-02-0</t>
  </si>
  <si>
    <t>40321-76-4</t>
  </si>
  <si>
    <t>57117-41-6</t>
  </si>
  <si>
    <t>57117-31-4</t>
  </si>
  <si>
    <t>1746-01-6</t>
  </si>
  <si>
    <t>51207-31-9</t>
  </si>
  <si>
    <t xml:space="preserve">Total des rejets </t>
  </si>
  <si>
    <t>Hexachlorobenzène (HCB)</t>
  </si>
  <si>
    <t>118-74-1</t>
  </si>
  <si>
    <t xml:space="preserve"> </t>
  </si>
  <si>
    <t>Monoxyde de carbone</t>
  </si>
  <si>
    <t xml:space="preserve">Matières particulaires totales </t>
  </si>
  <si>
    <t xml:space="preserve">Composés organiques volatils </t>
  </si>
  <si>
    <t>Oxydes d’azote</t>
  </si>
  <si>
    <t>Dioxyde de soufre</t>
  </si>
  <si>
    <r>
      <t>MP</t>
    </r>
    <r>
      <rPr>
        <vertAlign val="subscript"/>
        <sz val="10"/>
        <rFont val="Arial"/>
        <family val="2"/>
      </rPr>
      <t>10</t>
    </r>
  </si>
  <si>
    <r>
      <t>MP</t>
    </r>
    <r>
      <rPr>
        <vertAlign val="subscript"/>
        <sz val="10"/>
        <rFont val="Arial"/>
        <family val="2"/>
      </rPr>
      <t>2,5</t>
    </r>
  </si>
  <si>
    <t>Les facteurs d'émission des Dioxines et Furannes, substance de la partie 3  sont basés sur un rapport de Lemieux, P.M. (1997b): Evaluation of Emissions from the Open Burning of Household Waste in Barrels, Volume 2. Appendices A-G. U.S. Environmental Protection Agency, Washington, D.C. EPA-600/R-97-134b.</t>
  </si>
  <si>
    <t>Incinérateur</t>
  </si>
  <si>
    <t xml:space="preserve">Nom de l'incinérateur </t>
  </si>
  <si>
    <t>Nombres des jours d'opération durant l'année</t>
  </si>
  <si>
    <t xml:space="preserve">Pourcentage de période d'opération pour l'incinérateur   </t>
  </si>
  <si>
    <t xml:space="preserve">Les facteurs d'émission pour les COV, CO, NOx et SO2 sont établis à partir AP-42, s.2.7 - Conical Burners. Les facteurs d'émissions pour TPM, PM10 et PM2.5 viennent du rapport de Lemieux, P.M  </t>
  </si>
  <si>
    <t>U.S. Environmental Protection Agency, Washington, D.C. EPA-600/R-97-134b.</t>
  </si>
  <si>
    <t xml:space="preserve">Lemieux, P.M. (1997b). Evaluation of Emissions from the Open Burning of Household Waste in Barrels, Volume 2. Appendices A-G.  </t>
  </si>
  <si>
    <r>
      <t>Incinérateurs coniques pour les déchets solides municipaux à Terre-Neuve et Labrador</t>
    </r>
    <r>
      <rPr>
        <b/>
        <u val="single"/>
        <sz val="14"/>
        <color indexed="10"/>
        <rFont val="Arial"/>
        <family val="2"/>
      </rPr>
      <t xml:space="preserve"> </t>
    </r>
  </si>
  <si>
    <r>
      <t xml:space="preserve">Ce tableur a été destiné à </t>
    </r>
    <r>
      <rPr>
        <sz val="10"/>
        <rFont val="Arial"/>
        <family val="0"/>
      </rPr>
      <t xml:space="preserve">vous aider à calculer les rejets des substances de l'Inventaire national des rejets de polluants (INRP) produits par l’exploitation des incinérateurs coniques qui incinèrent </t>
    </r>
    <r>
      <rPr>
        <u val="single"/>
        <sz val="10"/>
        <rFont val="Arial"/>
        <family val="2"/>
      </rPr>
      <t>les déchets municipaux solides</t>
    </r>
    <r>
      <rPr>
        <sz val="10"/>
        <rFont val="Arial"/>
        <family val="2"/>
      </rPr>
      <t>. On croit que cette pratique d'élimination de déchets existe encore à Terre-Neuve et Labrador.</t>
    </r>
    <r>
      <rPr>
        <sz val="10"/>
        <rFont val="Arial"/>
        <family val="0"/>
      </rPr>
      <t xml:space="preserve"> Veuillez prendre note qu’un autre tableur a été conçu visant les incinérateurs coniques qui brûlent des résidus </t>
    </r>
    <r>
      <rPr>
        <u val="single"/>
        <sz val="10"/>
        <rFont val="Arial"/>
        <family val="2"/>
      </rPr>
      <t>des produits du bois</t>
    </r>
    <r>
      <rPr>
        <sz val="10"/>
        <rFont val="Arial"/>
        <family val="0"/>
      </rPr>
      <t>. Le mercure et ses composés (substance de la partie 1), l’hexachlorobenzène et les dioxines et furannes (substances de la partie 3), ainsi que les principaux contaminants atmosphériques (PCA) (substances de la partie 4) sont les substances d'intérêt dans cette activité.</t>
    </r>
  </si>
  <si>
    <r>
      <t>En choisissant l'onglet « Données d'entrée » dans ce tableur, vous pouvez saisir toutes les données pertinentes nécessaires pour calculer les estimations de rejets dans les quatre onglets suivants. Les cellules jaunes représentent des valeurs requises. Lorsque vous aurez entré les valeurs requises, les estimations de rejets calculées s'afficheront en caractères rouges et gras. Pour les visualiser, il vous suffira alors de sélectionner l'un des quatre onglets suivants : « Rejets de la partie 1 », « Rejets des parties 2 et 3 », « Rejets de la partie 4 » ou « Rejets de la partie 5 ». Les rejets de la partie 1 comprennent les principales substances de l'INRP qui ont un seuil de 10 tonnes fondé sur la quantité de substances fabriquées, traitées ou utilisées d'une autre manière, ainsi que d'autres composés métalliques sélectionnés dont les seuils de déclaration sont de</t>
    </r>
    <r>
      <rPr>
        <sz val="10"/>
        <color indexed="10"/>
        <rFont val="Arial"/>
        <family val="2"/>
      </rPr>
      <t xml:space="preserve"> </t>
    </r>
    <r>
      <rPr>
        <sz val="10"/>
        <rFont val="Arial"/>
        <family val="2"/>
      </rPr>
      <t>5 kg, 50 kg et 100 kg.</t>
    </r>
    <r>
      <rPr>
        <sz val="10"/>
        <rFont val="Arial"/>
        <family val="0"/>
      </rPr>
      <t xml:space="preserve"> Les rejets des parties 2 et 3 comprennent les hydrocarbures aromatiques polycycliques (HAP), et les dioxines et furannes, respectivement. Les substances de la partie 2 ont un seuil fondé sur les rejets découlant d'une fabrication fortuite et les substances de la partie 3 ont un seuil</t>
    </r>
  </si>
  <si>
    <r>
      <t xml:space="preserve">Les cotes des facteurs d'émission, </t>
    </r>
    <r>
      <rPr>
        <sz val="10"/>
        <rFont val="Arial"/>
        <family val="2"/>
      </rPr>
      <t>quand elles sont disponibles,</t>
    </r>
    <r>
      <rPr>
        <sz val="10"/>
        <rFont val="Arial"/>
        <family val="0"/>
      </rPr>
      <t xml:space="preserve"> sont présentées pour chaque facteur d'émission dans la colonne suivant celle des unités des facteurs d'émission. Pour la description des cotes des facteurs d'émission, consultez la page des FAQ ''Foire Aux Questions'' de l'AP-42: http://www.epa.gov/ttn/chief/faq/ap42faq.html#ratings</t>
    </r>
  </si>
  <si>
    <t>pour les zones communautaires de Terre-Neuve et Labrador et entrez le résultat de la quantité estimée dans la cellule B3</t>
  </si>
  <si>
    <t xml:space="preserve">Les taux d'élimination des déchets par habitant sont tirés du rapport publié en 2013 -  Enquête sur l’industrie de la gestion des déchets : secteur des administrations publiques de 2010. Pour Terre-Neuve et Labrador. Pour Terre-Neuve et Labrador, la moyenne par habitant des résidus éliminés est de 0.770 tonnes.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</si>
</sst>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000000"/>
    <numFmt numFmtId="174" formatCode="0.000000"/>
  </numFmts>
  <fonts count="53">
    <font>
      <sz val="10"/>
      <name val="Arial"/>
      <family val="0"/>
    </font>
    <font>
      <sz val="11"/>
      <color indexed="8"/>
      <name val="Calibri"/>
      <family val="2"/>
    </font>
    <font>
      <b/>
      <sz val="10"/>
      <name val="Arial"/>
      <family val="2"/>
    </font>
    <font>
      <b/>
      <u val="single"/>
      <sz val="10"/>
      <name val="Arial"/>
      <family val="2"/>
    </font>
    <font>
      <b/>
      <sz val="14"/>
      <name val="Arial"/>
      <family val="2"/>
    </font>
    <font>
      <b/>
      <sz val="10"/>
      <color indexed="10"/>
      <name val="Arial"/>
      <family val="2"/>
    </font>
    <font>
      <sz val="10"/>
      <color indexed="17"/>
      <name val="Arial"/>
      <family val="2"/>
    </font>
    <font>
      <sz val="8"/>
      <name val="Arial"/>
      <family val="2"/>
    </font>
    <font>
      <b/>
      <i/>
      <sz val="10"/>
      <name val="Arial"/>
      <family val="2"/>
    </font>
    <font>
      <sz val="10"/>
      <color indexed="10"/>
      <name val="Arial"/>
      <family val="2"/>
    </font>
    <font>
      <u val="single"/>
      <sz val="10"/>
      <name val="Arial"/>
      <family val="2"/>
    </font>
    <font>
      <sz val="9"/>
      <name val="Arial"/>
      <family val="2"/>
    </font>
    <font>
      <sz val="9"/>
      <color indexed="17"/>
      <name val="Arial"/>
      <family val="2"/>
    </font>
    <font>
      <u val="single"/>
      <sz val="10"/>
      <color indexed="12"/>
      <name val="Arial"/>
      <family val="2"/>
    </font>
    <font>
      <b/>
      <u val="single"/>
      <sz val="14"/>
      <name val="Arial"/>
      <family val="2"/>
    </font>
    <font>
      <b/>
      <strike/>
      <sz val="10"/>
      <color indexed="10"/>
      <name val="Arial"/>
      <family val="2"/>
    </font>
    <font>
      <i/>
      <sz val="10"/>
      <name val="Arial"/>
      <family val="2"/>
    </font>
    <font>
      <vertAlign val="subscript"/>
      <sz val="10"/>
      <name val="Arial"/>
      <family val="2"/>
    </font>
    <font>
      <b/>
      <sz val="12"/>
      <name val="Arial"/>
      <family val="2"/>
    </font>
    <font>
      <b/>
      <u val="single"/>
      <sz val="14"/>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style="thin"/>
      <top style="thin"/>
      <bottom style="thin"/>
    </border>
    <border>
      <left style="medium"/>
      <right style="medium"/>
      <top style="medium"/>
      <bottom style="medium"/>
    </border>
    <border>
      <left style="medium"/>
      <right style="medium"/>
      <top/>
      <bottom style="medium"/>
    </border>
    <border>
      <left/>
      <right style="medium"/>
      <top style="medium"/>
      <bottom style="medium"/>
    </border>
    <border>
      <left/>
      <right style="medium"/>
      <top/>
      <bottom style="medium"/>
    </border>
    <border>
      <left style="thin"/>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6">
    <xf numFmtId="0" fontId="0" fillId="0" borderId="0" xfId="0" applyAlignment="1">
      <alignment/>
    </xf>
    <xf numFmtId="49" fontId="0" fillId="0" borderId="0" xfId="0" applyNumberFormat="1" applyAlignment="1">
      <alignment horizontal="left" wrapText="1"/>
    </xf>
    <xf numFmtId="0" fontId="2" fillId="0" borderId="0" xfId="0" applyFont="1" applyAlignment="1">
      <alignment/>
    </xf>
    <xf numFmtId="0" fontId="0" fillId="0" borderId="10" xfId="0" applyBorder="1" applyAlignment="1">
      <alignment/>
    </xf>
    <xf numFmtId="0" fontId="2" fillId="0" borderId="11" xfId="0" applyFont="1" applyBorder="1" applyAlignment="1">
      <alignment/>
    </xf>
    <xf numFmtId="0" fontId="2" fillId="0" borderId="12" xfId="0" applyFont="1" applyBorder="1" applyAlignment="1">
      <alignment/>
    </xf>
    <xf numFmtId="172" fontId="0" fillId="0" borderId="0" xfId="0" applyNumberFormat="1" applyAlignment="1">
      <alignment/>
    </xf>
    <xf numFmtId="0" fontId="2" fillId="0" borderId="13" xfId="0" applyFont="1" applyBorder="1" applyAlignment="1">
      <alignment/>
    </xf>
    <xf numFmtId="172" fontId="2" fillId="0" borderId="12" xfId="0" applyNumberFormat="1" applyFont="1" applyBorder="1" applyAlignment="1">
      <alignment/>
    </xf>
    <xf numFmtId="0" fontId="2" fillId="0" borderId="14" xfId="0" applyFont="1" applyFill="1" applyBorder="1" applyAlignment="1">
      <alignment/>
    </xf>
    <xf numFmtId="0" fontId="0" fillId="0" borderId="0" xfId="0" applyAlignment="1">
      <alignment horizontal="left"/>
    </xf>
    <xf numFmtId="0" fontId="4" fillId="0" borderId="0" xfId="0" applyFont="1" applyAlignment="1">
      <alignment horizontal="left"/>
    </xf>
    <xf numFmtId="0" fontId="6" fillId="0" borderId="0" xfId="0" applyFont="1" applyAlignment="1">
      <alignment/>
    </xf>
    <xf numFmtId="0" fontId="0" fillId="0" borderId="0" xfId="0" applyAlignment="1">
      <alignment wrapText="1"/>
    </xf>
    <xf numFmtId="0" fontId="3" fillId="0" borderId="0" xfId="0" applyFont="1" applyAlignment="1">
      <alignment wrapText="1"/>
    </xf>
    <xf numFmtId="0" fontId="0" fillId="0" borderId="0" xfId="0" applyFill="1" applyAlignment="1">
      <alignment wrapText="1"/>
    </xf>
    <xf numFmtId="0" fontId="3" fillId="0" borderId="0" xfId="0" applyFont="1" applyFill="1" applyAlignment="1">
      <alignment wrapText="1"/>
    </xf>
    <xf numFmtId="0" fontId="13" fillId="0" borderId="0" xfId="0" applyFont="1" applyFill="1" applyAlignment="1">
      <alignment/>
    </xf>
    <xf numFmtId="49" fontId="14" fillId="0" borderId="0" xfId="0" applyNumberFormat="1" applyFont="1" applyBorder="1" applyAlignment="1">
      <alignment horizontal="center" wrapText="1"/>
    </xf>
    <xf numFmtId="0" fontId="2" fillId="0" borderId="0" xfId="0" applyFont="1" applyAlignment="1">
      <alignment horizontal="left" indent="5"/>
    </xf>
    <xf numFmtId="0" fontId="0" fillId="0" borderId="15" xfId="0" applyFont="1" applyBorder="1" applyAlignment="1" applyProtection="1">
      <alignment horizontal="center"/>
      <protection locked="0"/>
    </xf>
    <xf numFmtId="0" fontId="15" fillId="0" borderId="0" xfId="0" applyFont="1" applyAlignment="1">
      <alignment/>
    </xf>
    <xf numFmtId="0" fontId="3" fillId="0" borderId="0" xfId="0" applyFont="1" applyAlignment="1">
      <alignment horizontal="right"/>
    </xf>
    <xf numFmtId="0" fontId="0" fillId="0" borderId="0" xfId="0" applyFont="1" applyFill="1" applyAlignment="1">
      <alignment wrapText="1"/>
    </xf>
    <xf numFmtId="0" fontId="10" fillId="0" borderId="0" xfId="0" applyFont="1" applyFill="1" applyAlignment="1">
      <alignment wrapText="1"/>
    </xf>
    <xf numFmtId="0" fontId="0" fillId="0" borderId="0" xfId="0" applyAlignment="1" applyProtection="1">
      <alignment/>
      <protection/>
    </xf>
    <xf numFmtId="0" fontId="3" fillId="0" borderId="0" xfId="0" applyFont="1" applyAlignment="1" applyProtection="1">
      <alignment horizontal="center"/>
      <protection/>
    </xf>
    <xf numFmtId="172" fontId="0" fillId="0" borderId="0" xfId="0" applyNumberFormat="1" applyAlignment="1" applyProtection="1">
      <alignment/>
      <protection/>
    </xf>
    <xf numFmtId="0" fontId="2" fillId="33" borderId="15" xfId="0" applyFont="1" applyFill="1" applyBorder="1" applyAlignment="1" applyProtection="1">
      <alignment horizontal="center" vertical="center" wrapText="1"/>
      <protection/>
    </xf>
    <xf numFmtId="172" fontId="2" fillId="33" borderId="15" xfId="0" applyNumberFormat="1"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0" fillId="0" borderId="0" xfId="0" applyFont="1" applyBorder="1" applyAlignment="1" applyProtection="1">
      <alignment wrapText="1"/>
      <protection/>
    </xf>
    <xf numFmtId="0" fontId="0" fillId="0" borderId="0" xfId="0" applyAlignment="1" applyProtection="1">
      <alignment wrapText="1"/>
      <protection/>
    </xf>
    <xf numFmtId="0" fontId="0" fillId="0" borderId="15" xfId="0" applyBorder="1" applyAlignment="1" applyProtection="1">
      <alignment horizontal="center"/>
      <protection/>
    </xf>
    <xf numFmtId="172" fontId="5" fillId="0" borderId="15" xfId="0" applyNumberFormat="1" applyFont="1" applyBorder="1" applyAlignment="1" applyProtection="1">
      <alignment horizontal="center"/>
      <protection/>
    </xf>
    <xf numFmtId="49" fontId="0" fillId="0" borderId="0" xfId="0" applyNumberFormat="1" applyAlignment="1" applyProtection="1">
      <alignment horizontal="righ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15" fillId="0" borderId="0" xfId="0" applyFont="1" applyAlignment="1" applyProtection="1">
      <alignment/>
      <protection/>
    </xf>
    <xf numFmtId="0" fontId="6" fillId="0" borderId="0" xfId="0" applyFont="1" applyAlignment="1" applyProtection="1">
      <alignment/>
      <protection/>
    </xf>
    <xf numFmtId="0" fontId="0" fillId="0" borderId="0" xfId="0" applyAlignment="1" applyProtection="1">
      <alignment horizontal="right"/>
      <protection/>
    </xf>
    <xf numFmtId="0" fontId="6" fillId="0" borderId="0" xfId="0" applyFont="1" applyBorder="1" applyAlignment="1" applyProtection="1">
      <alignment horizontal="centerContinuous"/>
      <protection/>
    </xf>
    <xf numFmtId="0" fontId="0" fillId="0" borderId="0" xfId="0" applyBorder="1" applyAlignment="1" applyProtection="1">
      <alignment/>
      <protection/>
    </xf>
    <xf numFmtId="0" fontId="0" fillId="0" borderId="15" xfId="0" applyBorder="1" applyAlignment="1" applyProtection="1">
      <alignment/>
      <protection/>
    </xf>
    <xf numFmtId="173" fontId="0" fillId="0" borderId="0" xfId="0" applyNumberFormat="1" applyAlignment="1" applyProtection="1">
      <alignment/>
      <protection/>
    </xf>
    <xf numFmtId="0" fontId="0" fillId="0" borderId="0" xfId="0" applyAlignment="1" applyProtection="1">
      <alignment horizontal="center"/>
      <protection/>
    </xf>
    <xf numFmtId="0" fontId="11" fillId="0" borderId="0" xfId="0" applyFont="1" applyBorder="1" applyAlignment="1" applyProtection="1">
      <alignment wrapText="1"/>
      <protection/>
    </xf>
    <xf numFmtId="0" fontId="11" fillId="0" borderId="0" xfId="0" applyFont="1" applyAlignment="1" applyProtection="1">
      <alignment wrapText="1"/>
      <protection/>
    </xf>
    <xf numFmtId="0" fontId="0" fillId="0" borderId="15" xfId="0" applyFont="1" applyBorder="1" applyAlignment="1" applyProtection="1">
      <alignment horizontal="center"/>
      <protection/>
    </xf>
    <xf numFmtId="0" fontId="11" fillId="0" borderId="0" xfId="0" applyFont="1" applyBorder="1" applyAlignment="1" applyProtection="1">
      <alignment/>
      <protection/>
    </xf>
    <xf numFmtId="0" fontId="11" fillId="0" borderId="0" xfId="0" applyFont="1" applyAlignment="1" applyProtection="1">
      <alignment/>
      <protection/>
    </xf>
    <xf numFmtId="0" fontId="11" fillId="0" borderId="0" xfId="0" applyFont="1" applyAlignment="1" applyProtection="1">
      <alignment horizontal="right"/>
      <protection/>
    </xf>
    <xf numFmtId="172" fontId="11" fillId="0" borderId="0" xfId="0" applyNumberFormat="1" applyFont="1" applyAlignment="1" applyProtection="1">
      <alignment/>
      <protection/>
    </xf>
    <xf numFmtId="0" fontId="12" fillId="0" borderId="0" xfId="0" applyFont="1" applyAlignment="1" applyProtection="1">
      <alignment/>
      <protection/>
    </xf>
    <xf numFmtId="0" fontId="2" fillId="0" borderId="15" xfId="0" applyFont="1" applyBorder="1" applyAlignment="1" applyProtection="1">
      <alignment horizontal="left"/>
      <protection/>
    </xf>
    <xf numFmtId="0" fontId="2" fillId="0" borderId="0" xfId="0" applyFont="1" applyAlignment="1" applyProtection="1">
      <alignment horizontal="left"/>
      <protection/>
    </xf>
    <xf numFmtId="0" fontId="2" fillId="0" borderId="0" xfId="0" applyFont="1" applyFill="1" applyAlignment="1" applyProtection="1">
      <alignment horizontal="right"/>
      <protection/>
    </xf>
    <xf numFmtId="0" fontId="2" fillId="0" borderId="0" xfId="0" applyFont="1" applyAlignment="1" applyProtection="1">
      <alignment/>
      <protection/>
    </xf>
    <xf numFmtId="0" fontId="8" fillId="0" borderId="0" xfId="0" applyFont="1" applyAlignment="1" applyProtection="1">
      <alignment horizontal="center"/>
      <protection/>
    </xf>
    <xf numFmtId="0" fontId="9" fillId="0" borderId="0" xfId="0" applyFont="1" applyAlignment="1" applyProtection="1">
      <alignment/>
      <protection/>
    </xf>
    <xf numFmtId="0" fontId="0" fillId="0" borderId="16" xfId="0"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18" xfId="0" applyFont="1" applyBorder="1" applyAlignment="1">
      <alignment horizontal="right" wrapText="1"/>
    </xf>
    <xf numFmtId="0" fontId="18" fillId="0" borderId="0" xfId="0" applyFont="1" applyAlignment="1">
      <alignment/>
    </xf>
    <xf numFmtId="0" fontId="0" fillId="0" borderId="15" xfId="0" applyFont="1" applyFill="1" applyBorder="1" applyAlignment="1" applyProtection="1">
      <alignment horizontal="center"/>
      <protection/>
    </xf>
    <xf numFmtId="0" fontId="0" fillId="0" borderId="15" xfId="0" applyFont="1" applyBorder="1" applyAlignment="1">
      <alignment/>
    </xf>
    <xf numFmtId="174" fontId="5" fillId="0" borderId="15" xfId="0" applyNumberFormat="1" applyFont="1" applyFill="1" applyBorder="1" applyAlignment="1" applyProtection="1">
      <alignment horizontal="center"/>
      <protection/>
    </xf>
    <xf numFmtId="172" fontId="5" fillId="0" borderId="15" xfId="0" applyNumberFormat="1" applyFont="1" applyFill="1" applyBorder="1" applyAlignment="1" applyProtection="1">
      <alignment horizontal="center"/>
      <protection/>
    </xf>
    <xf numFmtId="0" fontId="0" fillId="0" borderId="16" xfId="0" applyFont="1" applyBorder="1" applyAlignment="1">
      <alignment horizontal="left" vertical="center"/>
    </xf>
    <xf numFmtId="0" fontId="0" fillId="0" borderId="18" xfId="0" applyFont="1" applyBorder="1" applyAlignment="1">
      <alignment horizontal="left" vertical="center"/>
    </xf>
    <xf numFmtId="0" fontId="0" fillId="0" borderId="17" xfId="0" applyFont="1" applyBorder="1" applyAlignment="1">
      <alignment horizontal="left" vertical="center"/>
    </xf>
    <xf numFmtId="0" fontId="0" fillId="0" borderId="19" xfId="0" applyFont="1" applyBorder="1" applyAlignment="1">
      <alignment horizontal="left" vertical="center"/>
    </xf>
    <xf numFmtId="14" fontId="0" fillId="0" borderId="19" xfId="0" applyNumberFormat="1" applyFont="1" applyBorder="1" applyAlignment="1">
      <alignment horizontal="left" vertical="center"/>
    </xf>
    <xf numFmtId="0" fontId="0" fillId="0" borderId="15" xfId="0" applyFont="1" applyFill="1" applyBorder="1" applyAlignment="1" applyProtection="1">
      <alignment horizontal="center"/>
      <protection locked="0"/>
    </xf>
    <xf numFmtId="0" fontId="0" fillId="0" borderId="0" xfId="0" applyFont="1" applyFill="1" applyBorder="1" applyAlignment="1" applyProtection="1">
      <alignment horizontal="left"/>
      <protection/>
    </xf>
    <xf numFmtId="0" fontId="2" fillId="0" borderId="0" xfId="0" applyFont="1" applyFill="1" applyBorder="1" applyAlignment="1" applyProtection="1">
      <alignment/>
      <protection locked="0"/>
    </xf>
    <xf numFmtId="1" fontId="5" fillId="0" borderId="0" xfId="0" applyNumberFormat="1" applyFont="1" applyFill="1" applyBorder="1" applyAlignment="1" applyProtection="1">
      <alignment/>
      <protection/>
    </xf>
    <xf numFmtId="0" fontId="0" fillId="0" borderId="0" xfId="0" applyFill="1" applyBorder="1" applyAlignment="1" applyProtection="1">
      <alignment/>
      <protection/>
    </xf>
    <xf numFmtId="0" fontId="0" fillId="0" borderId="0" xfId="0" applyFont="1" applyFill="1" applyBorder="1" applyAlignment="1" applyProtection="1">
      <alignment/>
      <protection/>
    </xf>
    <xf numFmtId="0" fontId="2" fillId="0" borderId="0" xfId="0" applyFont="1" applyBorder="1" applyAlignment="1" applyProtection="1">
      <alignment horizontal="left"/>
      <protection/>
    </xf>
    <xf numFmtId="0" fontId="2" fillId="34" borderId="20" xfId="0" applyFont="1" applyFill="1" applyBorder="1" applyAlignment="1" applyProtection="1">
      <alignment/>
      <protection locked="0"/>
    </xf>
    <xf numFmtId="0" fontId="0" fillId="0" borderId="0" xfId="0" applyFont="1" applyBorder="1" applyAlignment="1" applyProtection="1">
      <alignment horizontal="right"/>
      <protection/>
    </xf>
    <xf numFmtId="0" fontId="0" fillId="0" borderId="0" xfId="0" applyNumberFormat="1" applyFont="1" applyAlignment="1" quotePrefix="1">
      <alignment wrapText="1"/>
    </xf>
    <xf numFmtId="0" fontId="0" fillId="0" borderId="0" xfId="0" applyNumberFormat="1" applyFont="1" applyAlignment="1">
      <alignment wrapText="1"/>
    </xf>
    <xf numFmtId="0" fontId="2" fillId="33" borderId="15" xfId="0" applyFont="1" applyFill="1" applyBorder="1" applyAlignment="1" applyProtection="1">
      <alignment horizontal="center" vertical="center"/>
      <protection/>
    </xf>
    <xf numFmtId="0" fontId="2" fillId="33" borderId="20" xfId="0" applyFont="1" applyFill="1" applyBorder="1" applyAlignment="1" applyProtection="1">
      <alignment horizontal="center" vertical="center" wrapText="1"/>
      <protection/>
    </xf>
    <xf numFmtId="0" fontId="2" fillId="33" borderId="15" xfId="0" applyFont="1" applyFill="1" applyBorder="1" applyAlignment="1" applyProtection="1">
      <alignment/>
      <protection/>
    </xf>
    <xf numFmtId="0" fontId="0" fillId="0" borderId="15" xfId="0" applyFont="1" applyBorder="1" applyAlignment="1" applyProtection="1">
      <alignment/>
      <protection/>
    </xf>
    <xf numFmtId="2" fontId="0" fillId="0" borderId="15" xfId="0" applyNumberFormat="1" applyBorder="1" applyAlignment="1" applyProtection="1">
      <alignment/>
      <protection/>
    </xf>
    <xf numFmtId="1" fontId="2" fillId="35" borderId="15" xfId="0" applyNumberFormat="1" applyFont="1" applyFill="1" applyBorder="1" applyAlignment="1" applyProtection="1">
      <alignment/>
      <protection/>
    </xf>
    <xf numFmtId="2" fontId="2" fillId="34" borderId="20" xfId="0" applyNumberFormat="1" applyFont="1" applyFill="1" applyBorder="1" applyAlignment="1" applyProtection="1">
      <alignment horizontal="right"/>
      <protection locked="0"/>
    </xf>
    <xf numFmtId="172" fontId="0" fillId="0" borderId="0" xfId="0" applyNumberFormat="1" applyFont="1" applyAlignment="1" applyProtection="1">
      <alignment/>
      <protection/>
    </xf>
    <xf numFmtId="0" fontId="16" fillId="0" borderId="0" xfId="0" applyFont="1" applyAlignment="1" applyProtection="1">
      <alignment/>
      <protection/>
    </xf>
    <xf numFmtId="172" fontId="16" fillId="0" borderId="0" xfId="0" applyNumberFormat="1" applyFont="1" applyAlignment="1" applyProtection="1">
      <alignment/>
      <protection/>
    </xf>
    <xf numFmtId="0" fontId="0" fillId="0" borderId="0" xfId="0" applyFont="1" applyFill="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2409825</xdr:colOff>
      <xdr:row>2</xdr:row>
      <xdr:rowOff>9525</xdr:rowOff>
    </xdr:to>
    <xdr:pic>
      <xdr:nvPicPr>
        <xdr:cNvPr id="1" name="Picture 1"/>
        <xdr:cNvPicPr preferRelativeResize="1">
          <a:picLocks noChangeAspect="1"/>
        </xdr:cNvPicPr>
      </xdr:nvPicPr>
      <xdr:blipFill>
        <a:blip r:embed="rId1"/>
        <a:stretch>
          <a:fillRect/>
        </a:stretch>
      </xdr:blipFill>
      <xdr:spPr>
        <a:xfrm>
          <a:off x="0" y="0"/>
          <a:ext cx="2409825" cy="466725"/>
        </a:xfrm>
        <a:prstGeom prst="rect">
          <a:avLst/>
        </a:prstGeom>
        <a:noFill/>
        <a:ln w="9525" cmpd="sng">
          <a:noFill/>
        </a:ln>
      </xdr:spPr>
    </xdr:pic>
    <xdr:clientData/>
  </xdr:twoCellAnchor>
  <xdr:twoCellAnchor editAs="oneCell">
    <xdr:from>
      <xdr:col>0</xdr:col>
      <xdr:colOff>5553075</xdr:colOff>
      <xdr:row>0</xdr:row>
      <xdr:rowOff>19050</xdr:rowOff>
    </xdr:from>
    <xdr:to>
      <xdr:col>0</xdr:col>
      <xdr:colOff>6677025</xdr:colOff>
      <xdr:row>1</xdr:row>
      <xdr:rowOff>190500</xdr:rowOff>
    </xdr:to>
    <xdr:pic>
      <xdr:nvPicPr>
        <xdr:cNvPr id="2" name="Picture 2"/>
        <xdr:cNvPicPr preferRelativeResize="1">
          <a:picLocks noChangeAspect="1"/>
        </xdr:cNvPicPr>
      </xdr:nvPicPr>
      <xdr:blipFill>
        <a:blip r:embed="rId2"/>
        <a:stretch>
          <a:fillRect/>
        </a:stretch>
      </xdr:blipFill>
      <xdr:spPr>
        <a:xfrm>
          <a:off x="5553075" y="19050"/>
          <a:ext cx="112395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50"/>
  <sheetViews>
    <sheetView tabSelected="1" zoomScalePageLayoutView="0" workbookViewId="0" topLeftCell="A1">
      <selection activeCell="A3" sqref="A3"/>
    </sheetView>
  </sheetViews>
  <sheetFormatPr defaultColWidth="9.00390625" defaultRowHeight="12.75"/>
  <cols>
    <col min="1" max="1" width="100.7109375" style="0" customWidth="1"/>
  </cols>
  <sheetData>
    <row r="1" s="10" customFormat="1" ht="18">
      <c r="C1" s="11"/>
    </row>
    <row r="2" spans="1:3" s="10" customFormat="1" ht="18">
      <c r="A2" s="11"/>
      <c r="B2" s="12"/>
      <c r="C2" s="12"/>
    </row>
    <row r="3" spans="1:3" ht="36">
      <c r="A3" s="18" t="s">
        <v>111</v>
      </c>
      <c r="B3" s="1"/>
      <c r="C3" s="1"/>
    </row>
    <row r="4" ht="4.5" customHeight="1"/>
    <row r="5" ht="12.75">
      <c r="A5" s="14" t="s">
        <v>10</v>
      </c>
    </row>
    <row r="6" ht="4.5" customHeight="1">
      <c r="A6" s="14"/>
    </row>
    <row r="7" ht="89.25">
      <c r="A7" s="83" t="s">
        <v>112</v>
      </c>
    </row>
    <row r="8" ht="12.75">
      <c r="A8" s="13"/>
    </row>
    <row r="9" ht="12.75">
      <c r="A9" s="14" t="s">
        <v>11</v>
      </c>
    </row>
    <row r="10" ht="4.5" customHeight="1">
      <c r="A10" s="14"/>
    </row>
    <row r="11" ht="129" customHeight="1">
      <c r="A11" s="84" t="s">
        <v>113</v>
      </c>
    </row>
    <row r="12" ht="38.25" customHeight="1">
      <c r="A12" s="13" t="s">
        <v>12</v>
      </c>
    </row>
    <row r="13" ht="12.75" customHeight="1">
      <c r="A13" s="13"/>
    </row>
    <row r="14" ht="38.25">
      <c r="A14" s="13" t="s">
        <v>13</v>
      </c>
    </row>
    <row r="15" ht="14.25" customHeight="1">
      <c r="A15" s="13"/>
    </row>
    <row r="16" ht="51">
      <c r="A16" s="13" t="s">
        <v>14</v>
      </c>
    </row>
    <row r="17" ht="12.75">
      <c r="A17" s="13"/>
    </row>
    <row r="18" ht="30.75" customHeight="1">
      <c r="A18" s="14" t="s">
        <v>28</v>
      </c>
    </row>
    <row r="19" ht="4.5" customHeight="1">
      <c r="A19" s="13"/>
    </row>
    <row r="20" ht="12.75">
      <c r="A20" s="13" t="s">
        <v>15</v>
      </c>
    </row>
    <row r="21" ht="12.75">
      <c r="A21" s="13" t="s">
        <v>16</v>
      </c>
    </row>
    <row r="22" ht="12.75">
      <c r="A22" s="13" t="s">
        <v>17</v>
      </c>
    </row>
    <row r="23" ht="12.75">
      <c r="A23" s="13" t="s">
        <v>18</v>
      </c>
    </row>
    <row r="24" ht="12.75">
      <c r="A24" s="13" t="s">
        <v>19</v>
      </c>
    </row>
    <row r="25" ht="12.75">
      <c r="A25" s="13"/>
    </row>
    <row r="26" ht="12.75">
      <c r="A26" s="14" t="s">
        <v>29</v>
      </c>
    </row>
    <row r="27" ht="4.5" customHeight="1">
      <c r="A27" s="14"/>
    </row>
    <row r="28" ht="12.75">
      <c r="A28" s="13" t="s">
        <v>20</v>
      </c>
    </row>
    <row r="29" ht="12.75">
      <c r="A29" s="13"/>
    </row>
    <row r="30" ht="12.75">
      <c r="A30" s="16" t="s">
        <v>21</v>
      </c>
    </row>
    <row r="31" ht="4.5" customHeight="1">
      <c r="A31" s="15"/>
    </row>
    <row r="32" ht="38.25">
      <c r="A32" s="23" t="s">
        <v>22</v>
      </c>
    </row>
    <row r="33" ht="12.75">
      <c r="A33" s="24"/>
    </row>
    <row r="34" ht="38.25">
      <c r="A34" s="24" t="s">
        <v>103</v>
      </c>
    </row>
    <row r="35" ht="18" customHeight="1"/>
    <row r="36" ht="33.75" customHeight="1">
      <c r="A36" s="23" t="s">
        <v>23</v>
      </c>
    </row>
    <row r="37" ht="19.5" customHeight="1"/>
    <row r="38" ht="41.25" customHeight="1">
      <c r="A38" s="95" t="s">
        <v>116</v>
      </c>
    </row>
    <row r="39" ht="12.75">
      <c r="A39" s="17"/>
    </row>
    <row r="40" ht="15.75" customHeight="1">
      <c r="A40" s="13"/>
    </row>
    <row r="41" ht="12.75">
      <c r="A41" s="14" t="s">
        <v>24</v>
      </c>
    </row>
    <row r="42" ht="15" customHeight="1">
      <c r="A42" s="14"/>
    </row>
    <row r="43" ht="25.5">
      <c r="A43" s="13" t="s">
        <v>57</v>
      </c>
    </row>
    <row r="44" ht="4.5" customHeight="1">
      <c r="A44" s="13"/>
    </row>
    <row r="45" ht="38.25">
      <c r="A45" s="13" t="s">
        <v>25</v>
      </c>
    </row>
    <row r="47" ht="38.25">
      <c r="A47" s="13" t="s">
        <v>26</v>
      </c>
    </row>
    <row r="48" ht="39" customHeight="1">
      <c r="A48" s="19" t="s">
        <v>27</v>
      </c>
    </row>
    <row r="50" ht="51">
      <c r="A50" s="84" t="s">
        <v>114</v>
      </c>
    </row>
  </sheetData>
  <sheetProtection password="CA53" sheet="1"/>
  <printOptions/>
  <pageMargins left="0.787401575" right="0.787401575" top="0.984251969" bottom="0.984251969"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F21"/>
  <sheetViews>
    <sheetView zoomScalePageLayoutView="0" workbookViewId="0" topLeftCell="A1">
      <selection activeCell="B3" sqref="B3"/>
    </sheetView>
  </sheetViews>
  <sheetFormatPr defaultColWidth="9.140625" defaultRowHeight="12.75"/>
  <cols>
    <col min="1" max="1" width="29.28125" style="25" customWidth="1"/>
    <col min="2" max="2" width="18.57421875" style="25" customWidth="1"/>
    <col min="3" max="3" width="36.8515625" style="42" customWidth="1"/>
    <col min="4" max="4" width="50.7109375" style="42" customWidth="1"/>
    <col min="5" max="5" width="30.28125" style="25" customWidth="1"/>
    <col min="6" max="6" width="9.140625" style="25" customWidth="1"/>
    <col min="7" max="7" width="11.57421875" style="25" customWidth="1"/>
    <col min="8" max="16384" width="9.140625" style="25" customWidth="1"/>
  </cols>
  <sheetData>
    <row r="1" ht="12.75">
      <c r="B1" s="26" t="s">
        <v>30</v>
      </c>
    </row>
    <row r="3" spans="1:4" ht="12.75">
      <c r="A3" s="54" t="s">
        <v>31</v>
      </c>
      <c r="B3" s="91"/>
      <c r="C3" s="48" t="s">
        <v>32</v>
      </c>
      <c r="D3" s="80"/>
    </row>
    <row r="4" spans="1:4" ht="12.75">
      <c r="A4" s="55"/>
      <c r="B4" s="56"/>
      <c r="C4" s="82"/>
      <c r="D4" s="80"/>
    </row>
    <row r="5" spans="1:2" ht="12.75">
      <c r="A5" s="57" t="s">
        <v>33</v>
      </c>
      <c r="B5" s="58"/>
    </row>
    <row r="6" spans="1:3" ht="12.75">
      <c r="A6" s="55" t="s">
        <v>115</v>
      </c>
      <c r="B6" s="59"/>
      <c r="C6" s="82"/>
    </row>
    <row r="8" spans="1:6" ht="25.5">
      <c r="A8" s="85" t="s">
        <v>104</v>
      </c>
      <c r="B8" s="86" t="s">
        <v>35</v>
      </c>
      <c r="C8" s="28" t="s">
        <v>106</v>
      </c>
      <c r="D8" s="85" t="s">
        <v>107</v>
      </c>
      <c r="E8" s="87" t="s">
        <v>36</v>
      </c>
      <c r="F8" s="87" t="s">
        <v>34</v>
      </c>
    </row>
    <row r="9" spans="1:6" ht="12.75">
      <c r="A9" s="88" t="s">
        <v>105</v>
      </c>
      <c r="B9" s="81"/>
      <c r="C9" s="90"/>
      <c r="D9" s="89">
        <f>(C9/365)*100%</f>
        <v>0</v>
      </c>
      <c r="E9" s="89">
        <f>IF(B9="","",B9*0.77*D9)</f>
      </c>
      <c r="F9" s="43">
        <f>IF(E9="","","tonnes par année")</f>
      </c>
    </row>
    <row r="10" spans="1:4" ht="12.75">
      <c r="A10" s="75"/>
      <c r="B10" s="76"/>
      <c r="C10" s="77"/>
      <c r="D10" s="78"/>
    </row>
    <row r="11" spans="1:4" ht="12.75">
      <c r="A11" s="79"/>
      <c r="B11" s="76"/>
      <c r="C11" s="77"/>
      <c r="D11" s="78"/>
    </row>
    <row r="12" spans="1:4" ht="12.75">
      <c r="A12" s="79"/>
      <c r="B12" s="76"/>
      <c r="C12" s="77"/>
      <c r="D12" s="78"/>
    </row>
    <row r="13" spans="1:4" ht="12.75">
      <c r="A13" s="79"/>
      <c r="B13" s="76"/>
      <c r="C13" s="77"/>
      <c r="D13" s="78"/>
    </row>
    <row r="14" spans="1:4" ht="12.75">
      <c r="A14" s="79"/>
      <c r="B14" s="76"/>
      <c r="C14" s="77"/>
      <c r="D14" s="78"/>
    </row>
    <row r="15" spans="1:4" ht="12.75">
      <c r="A15" s="79"/>
      <c r="B15" s="76"/>
      <c r="C15" s="77"/>
      <c r="D15" s="78"/>
    </row>
    <row r="16" spans="1:4" ht="12.75">
      <c r="A16" s="79"/>
      <c r="B16" s="76"/>
      <c r="C16" s="77"/>
      <c r="D16" s="78"/>
    </row>
    <row r="17" spans="1:4" ht="12.75">
      <c r="A17" s="78"/>
      <c r="B17" s="76"/>
      <c r="C17" s="77"/>
      <c r="D17" s="78"/>
    </row>
    <row r="18" spans="1:4" ht="12.75">
      <c r="A18" s="78"/>
      <c r="B18" s="76"/>
      <c r="C18" s="77"/>
      <c r="D18" s="78"/>
    </row>
    <row r="19" spans="1:4" ht="12.75">
      <c r="A19" s="78"/>
      <c r="B19" s="76"/>
      <c r="C19" s="77"/>
      <c r="D19" s="78"/>
    </row>
    <row r="20" spans="1:4" ht="12.75">
      <c r="A20" s="78"/>
      <c r="B20" s="76"/>
      <c r="C20" s="77"/>
      <c r="D20" s="78"/>
    </row>
    <row r="21" spans="1:4" ht="12.75">
      <c r="A21" s="78"/>
      <c r="B21" s="76"/>
      <c r="C21" s="77"/>
      <c r="D21" s="78"/>
    </row>
  </sheetData>
  <sheetProtection password="CA53" sheet="1"/>
  <protectedRanges>
    <protectedRange sqref="C9" name="Range1"/>
  </protectedRanges>
  <printOptions/>
  <pageMargins left="0.787401575" right="0.787401575" top="0.984251969" bottom="0.984251969"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K15"/>
  <sheetViews>
    <sheetView zoomScalePageLayoutView="0" workbookViewId="0" topLeftCell="C1">
      <selection activeCell="C2" sqref="C2"/>
    </sheetView>
  </sheetViews>
  <sheetFormatPr defaultColWidth="9.140625" defaultRowHeight="12.75"/>
  <cols>
    <col min="1" max="1" width="25.28125" style="25" customWidth="1"/>
    <col min="2" max="2" width="9.421875" style="40" customWidth="1"/>
    <col min="3" max="3" width="13.00390625" style="25" customWidth="1"/>
    <col min="4" max="4" width="11.7109375" style="25" customWidth="1"/>
    <col min="5" max="5" width="24.421875" style="25" customWidth="1"/>
    <col min="6" max="6" width="27.00390625" style="27" customWidth="1"/>
    <col min="7" max="7" width="6.57421875" style="25" bestFit="1" customWidth="1"/>
    <col min="8" max="16384" width="9.140625" style="25" customWidth="1"/>
  </cols>
  <sheetData>
    <row r="1" spans="1:3" ht="12.75">
      <c r="A1" s="45"/>
      <c r="C1" s="26" t="s">
        <v>37</v>
      </c>
    </row>
    <row r="2" spans="2:7" ht="12.75">
      <c r="B2" s="41"/>
      <c r="C2" s="41"/>
      <c r="D2" s="41"/>
      <c r="E2" s="41"/>
      <c r="F2" s="41"/>
      <c r="G2" s="42"/>
    </row>
    <row r="3" spans="1:141" s="47" customFormat="1" ht="36.75" customHeight="1">
      <c r="A3" s="28" t="s">
        <v>38</v>
      </c>
      <c r="B3" s="28" t="s">
        <v>39</v>
      </c>
      <c r="C3" s="28" t="s">
        <v>40</v>
      </c>
      <c r="D3" s="28" t="s">
        <v>41</v>
      </c>
      <c r="E3" s="28" t="s">
        <v>42</v>
      </c>
      <c r="F3" s="29" t="s">
        <v>43</v>
      </c>
      <c r="G3" s="28" t="s">
        <v>34</v>
      </c>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row>
    <row r="4" spans="1:141" s="50" customFormat="1" ht="12.75">
      <c r="A4" s="48" t="s">
        <v>44</v>
      </c>
      <c r="B4" s="48" t="s">
        <v>0</v>
      </c>
      <c r="C4" s="20">
        <f>1.4/10^6*10^3</f>
        <v>0.0014</v>
      </c>
      <c r="D4" s="48" t="s">
        <v>7</v>
      </c>
      <c r="E4" s="48">
        <f>'Données d''entrée'!$B$3</f>
        <v>0</v>
      </c>
      <c r="F4" s="34">
        <f>C4*E4</f>
        <v>0</v>
      </c>
      <c r="G4" s="48" t="s">
        <v>2</v>
      </c>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row>
    <row r="5" spans="2:6" s="50" customFormat="1" ht="12">
      <c r="B5" s="51"/>
      <c r="F5" s="52"/>
    </row>
    <row r="6" spans="1:6" s="50" customFormat="1" ht="12">
      <c r="A6" s="50" t="s">
        <v>45</v>
      </c>
      <c r="B6" s="51"/>
      <c r="E6" s="53"/>
      <c r="F6" s="52"/>
    </row>
    <row r="7" spans="1:6" s="50" customFormat="1" ht="12">
      <c r="A7" s="50" t="s">
        <v>46</v>
      </c>
      <c r="B7" s="51"/>
      <c r="E7" s="53"/>
      <c r="F7" s="52"/>
    </row>
    <row r="10" ht="12.75">
      <c r="E10" s="39"/>
    </row>
    <row r="11" ht="12.75">
      <c r="E11" s="39"/>
    </row>
    <row r="12" ht="12.75">
      <c r="E12" s="39"/>
    </row>
    <row r="15" ht="12.75">
      <c r="C15" s="44"/>
    </row>
  </sheetData>
  <sheetProtection password="CA53" sheet="1"/>
  <printOptions/>
  <pageMargins left="0.787401575" right="0.787401575" top="0.984251969" bottom="0.984251969" header="0.5" footer="0.5"/>
  <pageSetup orientation="portrait" paperSize="9"/>
</worksheet>
</file>

<file path=xl/worksheets/sheet4.xml><?xml version="1.0" encoding="utf-8"?>
<worksheet xmlns="http://schemas.openxmlformats.org/spreadsheetml/2006/main" xmlns:r="http://schemas.openxmlformats.org/officeDocument/2006/relationships">
  <dimension ref="A1:EK32"/>
  <sheetViews>
    <sheetView zoomScalePageLayoutView="0" workbookViewId="0" topLeftCell="B2">
      <selection activeCell="B3" sqref="B3"/>
    </sheetView>
  </sheetViews>
  <sheetFormatPr defaultColWidth="9.140625" defaultRowHeight="12.75"/>
  <cols>
    <col min="1" max="1" width="56.28125" style="25" customWidth="1"/>
    <col min="2" max="2" width="10.7109375" style="40" customWidth="1"/>
    <col min="3" max="3" width="13.8515625" style="25" customWidth="1"/>
    <col min="4" max="4" width="12.7109375" style="25" customWidth="1"/>
    <col min="5" max="5" width="25.140625" style="25" customWidth="1"/>
    <col min="6" max="6" width="23.8515625" style="27" customWidth="1"/>
    <col min="7" max="7" width="7.8515625" style="25" customWidth="1"/>
    <col min="8" max="16384" width="9.140625" style="25" customWidth="1"/>
  </cols>
  <sheetData>
    <row r="1" ht="12.75">
      <c r="C1" s="26" t="s">
        <v>47</v>
      </c>
    </row>
    <row r="2" spans="2:7" ht="12.75">
      <c r="B2" s="41"/>
      <c r="C2" s="41"/>
      <c r="D2" s="41"/>
      <c r="E2" s="41"/>
      <c r="F2" s="41"/>
      <c r="G2" s="42"/>
    </row>
    <row r="3" spans="1:141" s="32" customFormat="1" ht="26.25" thickBot="1">
      <c r="A3" s="28" t="s">
        <v>38</v>
      </c>
      <c r="B3" s="28" t="s">
        <v>39</v>
      </c>
      <c r="C3" s="28" t="s">
        <v>40</v>
      </c>
      <c r="D3" s="28" t="s">
        <v>41</v>
      </c>
      <c r="E3" s="28" t="s">
        <v>42</v>
      </c>
      <c r="F3" s="29" t="s">
        <v>92</v>
      </c>
      <c r="G3" s="28" t="s">
        <v>34</v>
      </c>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row>
    <row r="4" spans="1:141" s="32" customFormat="1" ht="26.25" thickBot="1">
      <c r="A4" s="60" t="s">
        <v>58</v>
      </c>
      <c r="B4" s="66" t="s">
        <v>75</v>
      </c>
      <c r="C4" s="66">
        <v>0.000275</v>
      </c>
      <c r="D4" s="65" t="s">
        <v>6</v>
      </c>
      <c r="E4" s="65">
        <f>'Données d''entrée'!$B$3</f>
        <v>0</v>
      </c>
      <c r="F4" s="67">
        <f>C4*E4</f>
        <v>0</v>
      </c>
      <c r="G4" s="65" t="s">
        <v>1</v>
      </c>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row>
    <row r="5" spans="1:141" s="32" customFormat="1" ht="13.5" thickBot="1">
      <c r="A5" s="61" t="s">
        <v>59</v>
      </c>
      <c r="B5" s="66" t="s">
        <v>76</v>
      </c>
      <c r="C5" s="66">
        <v>0.0018</v>
      </c>
      <c r="D5" s="65" t="s">
        <v>6</v>
      </c>
      <c r="E5" s="65">
        <f>'Données d''entrée'!$B$3</f>
        <v>0</v>
      </c>
      <c r="F5" s="67">
        <f aca="true" t="shared" si="0" ref="F5:F20">C5*E5</f>
        <v>0</v>
      </c>
      <c r="G5" s="65" t="s">
        <v>1</v>
      </c>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row>
    <row r="6" spans="1:141" s="32" customFormat="1" ht="13.5" thickBot="1">
      <c r="A6" s="61" t="s">
        <v>60</v>
      </c>
      <c r="B6" s="66" t="s">
        <v>77</v>
      </c>
      <c r="C6" s="66">
        <v>0.0002</v>
      </c>
      <c r="D6" s="65" t="s">
        <v>6</v>
      </c>
      <c r="E6" s="65">
        <f>'Données d''entrée'!$B$3</f>
        <v>0</v>
      </c>
      <c r="F6" s="67">
        <f t="shared" si="0"/>
        <v>0</v>
      </c>
      <c r="G6" s="65" t="s">
        <v>1</v>
      </c>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row>
    <row r="7" spans="1:141" s="32" customFormat="1" ht="13.5" thickBot="1">
      <c r="A7" s="61" t="s">
        <v>61</v>
      </c>
      <c r="B7" s="66" t="s">
        <v>78</v>
      </c>
      <c r="C7" s="66">
        <v>0.000175</v>
      </c>
      <c r="D7" s="65" t="s">
        <v>6</v>
      </c>
      <c r="E7" s="65">
        <f>'Données d''entrée'!$B$3</f>
        <v>0</v>
      </c>
      <c r="F7" s="67">
        <f t="shared" si="0"/>
        <v>0</v>
      </c>
      <c r="G7" s="65" t="s">
        <v>1</v>
      </c>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row>
    <row r="8" spans="1:141" s="32" customFormat="1" ht="13.5" thickBot="1">
      <c r="A8" s="61" t="s">
        <v>62</v>
      </c>
      <c r="B8" s="66" t="s">
        <v>79</v>
      </c>
      <c r="C8" s="66">
        <v>0.000275</v>
      </c>
      <c r="D8" s="65" t="s">
        <v>6</v>
      </c>
      <c r="E8" s="65">
        <f>'Données d''entrée'!$B$3</f>
        <v>0</v>
      </c>
      <c r="F8" s="67">
        <f t="shared" si="0"/>
        <v>0</v>
      </c>
      <c r="G8" s="65" t="s">
        <v>1</v>
      </c>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row>
    <row r="9" spans="1:141" s="32" customFormat="1" ht="13.5" thickBot="1">
      <c r="A9" s="61" t="s">
        <v>63</v>
      </c>
      <c r="B9" s="66" t="s">
        <v>80</v>
      </c>
      <c r="C9" s="66">
        <v>0.000225</v>
      </c>
      <c r="D9" s="65" t="s">
        <v>6</v>
      </c>
      <c r="E9" s="65">
        <f>'Données d''entrée'!$B$3</f>
        <v>0</v>
      </c>
      <c r="F9" s="67">
        <f t="shared" si="0"/>
        <v>0</v>
      </c>
      <c r="G9" s="65" t="s">
        <v>1</v>
      </c>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row>
    <row r="10" spans="1:141" s="32" customFormat="1" ht="13.5" thickBot="1">
      <c r="A10" s="61" t="s">
        <v>64</v>
      </c>
      <c r="B10" s="66" t="s">
        <v>81</v>
      </c>
      <c r="C10" s="66">
        <v>0.0001</v>
      </c>
      <c r="D10" s="65" t="s">
        <v>6</v>
      </c>
      <c r="E10" s="65">
        <f>'Données d''entrée'!$B$3</f>
        <v>0</v>
      </c>
      <c r="F10" s="67">
        <f t="shared" si="0"/>
        <v>0</v>
      </c>
      <c r="G10" s="65" t="s">
        <v>1</v>
      </c>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row>
    <row r="11" spans="1:141" s="32" customFormat="1" ht="13.5" thickBot="1">
      <c r="A11" s="61" t="s">
        <v>65</v>
      </c>
      <c r="B11" s="66" t="s">
        <v>82</v>
      </c>
      <c r="C11" s="66">
        <v>0.000175</v>
      </c>
      <c r="D11" s="65" t="s">
        <v>6</v>
      </c>
      <c r="E11" s="65">
        <f>'Données d''entrée'!$B$3</f>
        <v>0</v>
      </c>
      <c r="F11" s="67">
        <f t="shared" si="0"/>
        <v>0</v>
      </c>
      <c r="G11" s="65" t="s">
        <v>1</v>
      </c>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row>
    <row r="12" spans="1:141" s="32" customFormat="1" ht="13.5" thickBot="1">
      <c r="A12" s="61" t="s">
        <v>66</v>
      </c>
      <c r="B12" s="66" t="s">
        <v>83</v>
      </c>
      <c r="C12" s="66">
        <v>0.000175</v>
      </c>
      <c r="D12" s="65" t="s">
        <v>6</v>
      </c>
      <c r="E12" s="65">
        <f>'Données d''entrée'!$B$3</f>
        <v>0</v>
      </c>
      <c r="F12" s="67">
        <f t="shared" si="0"/>
        <v>0</v>
      </c>
      <c r="G12" s="65" t="s">
        <v>1</v>
      </c>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row>
    <row r="13" spans="1:141" s="32" customFormat="1" ht="13.5" thickBot="1">
      <c r="A13" s="61" t="s">
        <v>67</v>
      </c>
      <c r="B13" s="66" t="s">
        <v>84</v>
      </c>
      <c r="C13" s="66">
        <v>0.000125</v>
      </c>
      <c r="D13" s="65" t="s">
        <v>6</v>
      </c>
      <c r="E13" s="65">
        <f>'Données d''entrée'!$B$3</f>
        <v>0</v>
      </c>
      <c r="F13" s="67">
        <f t="shared" si="0"/>
        <v>0</v>
      </c>
      <c r="G13" s="65" t="s">
        <v>1</v>
      </c>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row>
    <row r="14" spans="1:141" s="32" customFormat="1" ht="13.5" thickBot="1">
      <c r="A14" s="61" t="s">
        <v>68</v>
      </c>
      <c r="B14" s="66" t="s">
        <v>85</v>
      </c>
      <c r="C14" s="66">
        <v>0.03825</v>
      </c>
      <c r="D14" s="65" t="s">
        <v>6</v>
      </c>
      <c r="E14" s="65">
        <f>'Données d''entrée'!$B$3</f>
        <v>0</v>
      </c>
      <c r="F14" s="67">
        <f t="shared" si="0"/>
        <v>0</v>
      </c>
      <c r="G14" s="65" t="s">
        <v>1</v>
      </c>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row>
    <row r="15" spans="1:141" s="32" customFormat="1" ht="13.5" thickBot="1">
      <c r="A15" s="61" t="s">
        <v>69</v>
      </c>
      <c r="B15" s="66" t="s">
        <v>86</v>
      </c>
      <c r="C15" s="66">
        <v>0.000325</v>
      </c>
      <c r="D15" s="65" t="s">
        <v>6</v>
      </c>
      <c r="E15" s="65">
        <f>'Données d''entrée'!$B$3</f>
        <v>0</v>
      </c>
      <c r="F15" s="67">
        <f t="shared" si="0"/>
        <v>0</v>
      </c>
      <c r="G15" s="65" t="s">
        <v>1</v>
      </c>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row>
    <row r="16" spans="1:141" s="32" customFormat="1" ht="13.5" thickBot="1">
      <c r="A16" s="61" t="s">
        <v>70</v>
      </c>
      <c r="B16" s="66" t="s">
        <v>87</v>
      </c>
      <c r="C16" s="66">
        <v>0.00015</v>
      </c>
      <c r="D16" s="65" t="s">
        <v>6</v>
      </c>
      <c r="E16" s="65">
        <f>'Données d''entrée'!$B$3</f>
        <v>0</v>
      </c>
      <c r="F16" s="67">
        <f t="shared" si="0"/>
        <v>0</v>
      </c>
      <c r="G16" s="65" t="s">
        <v>1</v>
      </c>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row>
    <row r="17" spans="1:141" s="32" customFormat="1" ht="13.5" thickBot="1">
      <c r="A17" s="61" t="s">
        <v>71</v>
      </c>
      <c r="B17" s="66" t="s">
        <v>88</v>
      </c>
      <c r="C17" s="66">
        <v>0.0001</v>
      </c>
      <c r="D17" s="65" t="s">
        <v>6</v>
      </c>
      <c r="E17" s="65">
        <f>'Données d''entrée'!$B$3</f>
        <v>0</v>
      </c>
      <c r="F17" s="67">
        <f t="shared" si="0"/>
        <v>0</v>
      </c>
      <c r="G17" s="65" t="s">
        <v>1</v>
      </c>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row>
    <row r="18" spans="1:141" s="32" customFormat="1" ht="13.5" thickBot="1">
      <c r="A18" s="61" t="s">
        <v>72</v>
      </c>
      <c r="B18" s="66" t="s">
        <v>89</v>
      </c>
      <c r="C18" s="66">
        <v>0.000175</v>
      </c>
      <c r="D18" s="65" t="s">
        <v>6</v>
      </c>
      <c r="E18" s="65">
        <f>'Données d''entrée'!$B$3</f>
        <v>0</v>
      </c>
      <c r="F18" s="67">
        <f t="shared" si="0"/>
        <v>0</v>
      </c>
      <c r="G18" s="65" t="s">
        <v>1</v>
      </c>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row>
    <row r="19" spans="1:141" s="32" customFormat="1" ht="13.5" thickBot="1">
      <c r="A19" s="61" t="s">
        <v>73</v>
      </c>
      <c r="B19" s="66" t="s">
        <v>90</v>
      </c>
      <c r="C19" s="66">
        <v>0.00015</v>
      </c>
      <c r="D19" s="65" t="s">
        <v>6</v>
      </c>
      <c r="E19" s="65">
        <f>'Données d''entrée'!$B$3</f>
        <v>0</v>
      </c>
      <c r="F19" s="67">
        <f t="shared" si="0"/>
        <v>0</v>
      </c>
      <c r="G19" s="65" t="s">
        <v>1</v>
      </c>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row>
    <row r="20" spans="1:141" s="32" customFormat="1" ht="13.5" thickBot="1">
      <c r="A20" s="61" t="s">
        <v>74</v>
      </c>
      <c r="B20" s="66" t="s">
        <v>91</v>
      </c>
      <c r="C20" s="66">
        <v>0.000125</v>
      </c>
      <c r="D20" s="65" t="s">
        <v>6</v>
      </c>
      <c r="E20" s="65">
        <f>'Données d''entrée'!$B$3</f>
        <v>0</v>
      </c>
      <c r="F20" s="67">
        <f t="shared" si="0"/>
        <v>0</v>
      </c>
      <c r="G20" s="65" t="s">
        <v>1</v>
      </c>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row>
    <row r="21" spans="1:7" ht="13.5" thickBot="1">
      <c r="A21" s="60" t="s">
        <v>93</v>
      </c>
      <c r="B21" s="62" t="s">
        <v>94</v>
      </c>
      <c r="C21" s="63">
        <v>0.022</v>
      </c>
      <c r="D21" s="65" t="s">
        <v>6</v>
      </c>
      <c r="E21" s="65">
        <f>'Données d''entrée'!$B$3</f>
        <v>0</v>
      </c>
      <c r="F21" s="68">
        <f>C21*E21</f>
        <v>0</v>
      </c>
      <c r="G21" s="65" t="s">
        <v>1</v>
      </c>
    </row>
    <row r="22" spans="1:5" ht="15.75">
      <c r="A22" s="64" t="s">
        <v>95</v>
      </c>
      <c r="B22"/>
      <c r="C22"/>
      <c r="E22" s="39"/>
    </row>
    <row r="23" ht="12.75">
      <c r="E23" s="39"/>
    </row>
    <row r="24" spans="1:5" ht="12.75">
      <c r="A24" s="36" t="s">
        <v>46</v>
      </c>
      <c r="E24" s="39"/>
    </row>
    <row r="25" ht="12.75">
      <c r="A25" s="36"/>
    </row>
    <row r="26" ht="12.75">
      <c r="A26" s="37" t="s">
        <v>48</v>
      </c>
    </row>
    <row r="27" spans="1:5" ht="12.75">
      <c r="A27" s="38"/>
      <c r="E27" s="39"/>
    </row>
    <row r="28" ht="12.75">
      <c r="E28" s="39"/>
    </row>
    <row r="29" ht="12.75">
      <c r="E29" s="39"/>
    </row>
    <row r="32" ht="12.75">
      <c r="C32" s="44"/>
    </row>
  </sheetData>
  <sheetProtection password="CA53" sheet="1"/>
  <printOptions/>
  <pageMargins left="0.787401575" right="0.787401575" top="0.984251969" bottom="0.984251969" header="0.5" footer="0.5"/>
  <pageSetup horizontalDpi="200" verticalDpi="200" orientation="portrait" r:id="rId1"/>
</worksheet>
</file>

<file path=xl/worksheets/sheet5.xml><?xml version="1.0" encoding="utf-8"?>
<worksheet xmlns="http://schemas.openxmlformats.org/spreadsheetml/2006/main" xmlns:r="http://schemas.openxmlformats.org/officeDocument/2006/relationships">
  <dimension ref="A1:EM17"/>
  <sheetViews>
    <sheetView zoomScalePageLayoutView="0" workbookViewId="0" topLeftCell="C1">
      <selection activeCell="C3" sqref="C3"/>
    </sheetView>
  </sheetViews>
  <sheetFormatPr defaultColWidth="9.140625" defaultRowHeight="12.75"/>
  <cols>
    <col min="1" max="1" width="25.140625" style="25" customWidth="1"/>
    <col min="2" max="2" width="10.140625" style="25" bestFit="1" customWidth="1"/>
    <col min="3" max="3" width="11.8515625" style="25" customWidth="1"/>
    <col min="4" max="4" width="12.7109375" style="25" bestFit="1" customWidth="1"/>
    <col min="5" max="5" width="10.28125" style="25" customWidth="1"/>
    <col min="6" max="6" width="24.421875" style="25" customWidth="1"/>
    <col min="7" max="7" width="25.57421875" style="25" customWidth="1"/>
    <col min="8" max="8" width="6.57421875" style="25" bestFit="1" customWidth="1"/>
    <col min="9" max="9" width="4.7109375" style="27" customWidth="1"/>
    <col min="10" max="16384" width="9.140625" style="25" customWidth="1"/>
  </cols>
  <sheetData>
    <row r="1" ht="12.75">
      <c r="C1" s="26" t="s">
        <v>49</v>
      </c>
    </row>
    <row r="3" spans="1:143" s="32" customFormat="1" ht="26.25" thickBot="1">
      <c r="A3" s="28" t="s">
        <v>38</v>
      </c>
      <c r="B3" s="28" t="s">
        <v>39</v>
      </c>
      <c r="C3" s="28" t="s">
        <v>40</v>
      </c>
      <c r="D3" s="28" t="s">
        <v>41</v>
      </c>
      <c r="E3" s="28" t="s">
        <v>50</v>
      </c>
      <c r="F3" s="28" t="s">
        <v>42</v>
      </c>
      <c r="G3" s="29" t="s">
        <v>56</v>
      </c>
      <c r="H3" s="28" t="s">
        <v>34</v>
      </c>
      <c r="I3" s="30"/>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row>
    <row r="4" spans="1:8" ht="12.75" customHeight="1" thickBot="1">
      <c r="A4" s="69" t="s">
        <v>96</v>
      </c>
      <c r="B4" s="70" t="s">
        <v>3</v>
      </c>
      <c r="C4" s="20">
        <v>0.03</v>
      </c>
      <c r="D4" s="33" t="s">
        <v>8</v>
      </c>
      <c r="E4" s="33" t="s">
        <v>9</v>
      </c>
      <c r="F4" s="33">
        <f>'Données d''entrée'!$B$3</f>
        <v>0</v>
      </c>
      <c r="G4" s="34">
        <f aca="true" t="shared" si="0" ref="G4:G10">C4*F4</f>
        <v>0</v>
      </c>
      <c r="H4" s="33" t="s">
        <v>4</v>
      </c>
    </row>
    <row r="5" spans="1:8" ht="12.75" customHeight="1" thickBot="1">
      <c r="A5" s="71" t="s">
        <v>97</v>
      </c>
      <c r="B5" s="72" t="s">
        <v>0</v>
      </c>
      <c r="C5" s="74">
        <v>0.0188</v>
      </c>
      <c r="D5" s="33" t="s">
        <v>8</v>
      </c>
      <c r="E5" s="33"/>
      <c r="F5" s="33">
        <f>'Données d''entrée'!$B$3</f>
        <v>0</v>
      </c>
      <c r="G5" s="34">
        <f t="shared" si="0"/>
        <v>0</v>
      </c>
      <c r="H5" s="33" t="s">
        <v>4</v>
      </c>
    </row>
    <row r="6" spans="1:8" ht="12.75" customHeight="1" thickBot="1">
      <c r="A6" s="71" t="s">
        <v>101</v>
      </c>
      <c r="B6" s="72" t="s">
        <v>0</v>
      </c>
      <c r="C6" s="74">
        <v>0.0188</v>
      </c>
      <c r="D6" s="33" t="s">
        <v>8</v>
      </c>
      <c r="E6" s="33"/>
      <c r="F6" s="33">
        <f>'Données d''entrée'!$B$3</f>
        <v>0</v>
      </c>
      <c r="G6" s="34">
        <f t="shared" si="0"/>
        <v>0</v>
      </c>
      <c r="H6" s="33" t="s">
        <v>4</v>
      </c>
    </row>
    <row r="7" spans="1:8" ht="12.75" customHeight="1" thickBot="1">
      <c r="A7" s="71" t="s">
        <v>102</v>
      </c>
      <c r="B7" s="72" t="s">
        <v>0</v>
      </c>
      <c r="C7" s="74">
        <v>0.0174</v>
      </c>
      <c r="D7" s="33" t="s">
        <v>8</v>
      </c>
      <c r="E7" s="33"/>
      <c r="F7" s="33">
        <f>'Données d''entrée'!$B$3</f>
        <v>0</v>
      </c>
      <c r="G7" s="34">
        <f t="shared" si="0"/>
        <v>0</v>
      </c>
      <c r="H7" s="33" t="s">
        <v>4</v>
      </c>
    </row>
    <row r="8" spans="1:8" ht="12.75" customHeight="1" thickBot="1">
      <c r="A8" s="71" t="s">
        <v>98</v>
      </c>
      <c r="B8" s="72" t="s">
        <v>0</v>
      </c>
      <c r="C8" s="20">
        <v>0.01</v>
      </c>
      <c r="D8" s="33" t="s">
        <v>8</v>
      </c>
      <c r="E8" s="33" t="s">
        <v>9</v>
      </c>
      <c r="F8" s="33">
        <f>'Données d''entrée'!$B$3</f>
        <v>0</v>
      </c>
      <c r="G8" s="34">
        <f t="shared" si="0"/>
        <v>0</v>
      </c>
      <c r="H8" s="33" t="s">
        <v>4</v>
      </c>
    </row>
    <row r="9" spans="1:8" ht="12.75" customHeight="1" thickBot="1">
      <c r="A9" s="71" t="s">
        <v>99</v>
      </c>
      <c r="B9" s="72" t="s">
        <v>5</v>
      </c>
      <c r="C9" s="20">
        <v>0.0025</v>
      </c>
      <c r="D9" s="33" t="s">
        <v>8</v>
      </c>
      <c r="E9" s="33" t="s">
        <v>9</v>
      </c>
      <c r="F9" s="33">
        <f>'Données d''entrée'!$B$3</f>
        <v>0</v>
      </c>
      <c r="G9" s="34">
        <f t="shared" si="0"/>
        <v>0</v>
      </c>
      <c r="H9" s="33" t="s">
        <v>4</v>
      </c>
    </row>
    <row r="10" spans="1:8" ht="12.75" customHeight="1" thickBot="1">
      <c r="A10" s="71" t="s">
        <v>100</v>
      </c>
      <c r="B10" s="73">
        <v>2025884</v>
      </c>
      <c r="C10" s="20">
        <v>0.001</v>
      </c>
      <c r="D10" s="33" t="s">
        <v>8</v>
      </c>
      <c r="E10" s="33" t="s">
        <v>9</v>
      </c>
      <c r="F10" s="33">
        <f>'Données d''entrée'!$B$3</f>
        <v>0</v>
      </c>
      <c r="G10" s="34">
        <f t="shared" si="0"/>
        <v>0</v>
      </c>
      <c r="H10" s="33" t="s">
        <v>4</v>
      </c>
    </row>
    <row r="11" ht="12.75">
      <c r="B11" s="35"/>
    </row>
    <row r="12" ht="12.75">
      <c r="A12" s="36" t="s">
        <v>45</v>
      </c>
    </row>
    <row r="13" ht="12.75">
      <c r="A13" s="36" t="s">
        <v>46</v>
      </c>
    </row>
    <row r="14" ht="12.75">
      <c r="A14" s="36"/>
    </row>
    <row r="15" spans="1:13" ht="12.75">
      <c r="A15" s="37" t="s">
        <v>108</v>
      </c>
      <c r="B15" s="36"/>
      <c r="C15" s="36"/>
      <c r="D15" s="36"/>
      <c r="E15" s="36"/>
      <c r="F15" s="36"/>
      <c r="G15" s="36"/>
      <c r="H15" s="36"/>
      <c r="I15" s="92"/>
      <c r="J15" s="36"/>
      <c r="K15" s="36"/>
      <c r="L15" s="36"/>
      <c r="M15" s="36"/>
    </row>
    <row r="16" spans="1:13" ht="12.75">
      <c r="A16" s="93" t="s">
        <v>109</v>
      </c>
      <c r="C16" s="36"/>
      <c r="D16" s="36"/>
      <c r="E16" s="36"/>
      <c r="F16" s="36"/>
      <c r="G16" s="36"/>
      <c r="H16" s="36"/>
      <c r="I16" s="92"/>
      <c r="J16" s="36"/>
      <c r="K16" s="36"/>
      <c r="L16" s="36"/>
      <c r="M16" s="36"/>
    </row>
    <row r="17" spans="1:13" ht="12.75">
      <c r="A17" s="93" t="s">
        <v>110</v>
      </c>
      <c r="C17" s="93"/>
      <c r="D17" s="93"/>
      <c r="E17" s="93"/>
      <c r="F17" s="93"/>
      <c r="G17" s="93"/>
      <c r="H17" s="93"/>
      <c r="I17" s="94"/>
      <c r="J17" s="93"/>
      <c r="K17" s="36"/>
      <c r="L17" s="36"/>
      <c r="M17" s="36"/>
    </row>
  </sheetData>
  <sheetProtection password="CA53" sheet="1"/>
  <printOptions/>
  <pageMargins left="0.787401575" right="0.787401575" top="0.984251969" bottom="0.984251969"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6"/>
  <sheetViews>
    <sheetView zoomScalePageLayoutView="0" workbookViewId="0" topLeftCell="A1">
      <selection activeCell="A3" sqref="A3"/>
    </sheetView>
  </sheetViews>
  <sheetFormatPr defaultColWidth="9.00390625" defaultRowHeight="12.75"/>
  <cols>
    <col min="1" max="1" width="25.140625" style="0" customWidth="1"/>
    <col min="2" max="2" width="16.421875" style="0" customWidth="1"/>
    <col min="3" max="3" width="18.28125" style="0" customWidth="1"/>
    <col min="4" max="4" width="33.140625" style="0" customWidth="1"/>
    <col min="5" max="5" width="16.8515625" style="0" customWidth="1"/>
    <col min="6" max="6" width="9.00390625" style="0" customWidth="1"/>
    <col min="7" max="7" width="36.00390625" style="6" customWidth="1"/>
  </cols>
  <sheetData>
    <row r="1" ht="12.75">
      <c r="D1" s="22" t="s">
        <v>51</v>
      </c>
    </row>
    <row r="2" ht="13.5" thickBot="1">
      <c r="H2" s="3"/>
    </row>
    <row r="3" spans="1:8" ht="13.5" thickBot="1">
      <c r="A3" s="4" t="s">
        <v>38</v>
      </c>
      <c r="B3" s="5" t="s">
        <v>39</v>
      </c>
      <c r="C3" s="5" t="s">
        <v>40</v>
      </c>
      <c r="D3" s="5" t="s">
        <v>52</v>
      </c>
      <c r="E3" s="5" t="s">
        <v>53</v>
      </c>
      <c r="F3" s="7" t="s">
        <v>34</v>
      </c>
      <c r="G3" s="8" t="s">
        <v>54</v>
      </c>
      <c r="H3" s="9" t="s">
        <v>34</v>
      </c>
    </row>
    <row r="5" ht="12.75">
      <c r="A5" s="2" t="s">
        <v>55</v>
      </c>
    </row>
    <row r="6" ht="12.75">
      <c r="A6" s="21"/>
    </row>
  </sheetData>
  <sheetProtection password="CA53" sheet="1"/>
  <printOptions/>
  <pageMargins left="0.787401575" right="0.787401575" top="0.984251969" bottom="0.984251969" header="0.5" footer="0.5"/>
  <pageSetup horizontalDpi="200" verticalDpi="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Environment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Roberts</dc:creator>
  <cp:keywords/>
  <dc:description/>
  <cp:lastModifiedBy>Hawirko,Jason [Edm]</cp:lastModifiedBy>
  <cp:lastPrinted>2012-03-28T21:23:59Z</cp:lastPrinted>
  <dcterms:created xsi:type="dcterms:W3CDTF">2003-10-06T20:49:16Z</dcterms:created>
  <dcterms:modified xsi:type="dcterms:W3CDTF">2018-04-10T16:15:04Z</dcterms:modified>
  <cp:category/>
  <cp:version/>
  <cp:contentType/>
  <cp:contentStatus/>
</cp:coreProperties>
</file>