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6.xml" ContentType="application/vnd.openxmlformats-officedocument.drawing+xml"/>
  <Override PartName="/xl/drawings/drawing35.xml" ContentType="application/vnd.openxmlformats-officedocument.drawing+xml"/>
  <Override PartName="/xl/drawings/drawing34.xml" ContentType="application/vnd.openxmlformats-officedocument.drawing+xml"/>
  <Override PartName="/xl/drawings/drawing33.xml" ContentType="application/vnd.openxmlformats-officedocument.drawing+xml"/>
  <Override PartName="/xl/drawings/drawing32.xml" ContentType="application/vnd.openxmlformats-officedocument.drawing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39.xml" ContentType="application/vnd.openxmlformats-officedocument.drawing+xml"/>
  <Override PartName="/xl/embeddings/oleObject1.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9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33.xml" ContentType="application/vnd.openxmlformats-officedocument.spreadsheetml.worksheet+xml"/>
  <Override PartName="/xl/drawings/drawing12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worksheets/sheet32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worksheets/sheet39.xml" ContentType="application/vnd.openxmlformats-officedocument.spreadsheetml.worksheet+xml"/>
  <Override PartName="/xl/drawings/drawing6.xml" ContentType="application/vnd.openxmlformats-officedocument.drawing+xml"/>
  <Override PartName="/xl/worksheets/sheet37.xml" ContentType="application/vnd.openxmlformats-officedocument.spreadsheetml.worksheet+xml"/>
  <Override PartName="/xl/drawings/drawing8.xml" ContentType="application/vnd.openxmlformats-officedocument.drawing+xml"/>
  <Override PartName="/xl/drawings/drawing28.xml" ContentType="application/vnd.openxmlformats-officedocument.drawing+xml"/>
  <Override PartName="/xl/drawings/drawing7.xml" ContentType="application/vnd.openxmlformats-officedocument.drawing+xml"/>
  <Override PartName="/xl/worksheets/sheet38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6.xml" ContentType="application/vnd.openxmlformats-officedocument.drawing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drawings/drawing23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08" windowWidth="12120" windowHeight="9120"/>
  </bookViews>
  <sheets>
    <sheet name="Sem 1" sheetId="1" r:id="rId1"/>
    <sheet name="Sem 2" sheetId="4" r:id="rId2"/>
    <sheet name="Sem 3" sheetId="109" r:id="rId3"/>
    <sheet name="Sem 4" sheetId="110" r:id="rId4"/>
    <sheet name="Sem 5" sheetId="111" r:id="rId5"/>
    <sheet name="Sem 6" sheetId="112" r:id="rId6"/>
    <sheet name="Sem 7" sheetId="113" r:id="rId7"/>
    <sheet name="Sem 8" sheetId="114" r:id="rId8"/>
    <sheet name="Sem 9" sheetId="115" r:id="rId9"/>
    <sheet name="Sem 10" sheetId="116" r:id="rId10"/>
    <sheet name="Sem 11" sheetId="117" r:id="rId11"/>
    <sheet name="Sem 12" sheetId="118" r:id="rId12"/>
    <sheet name="Sem 13" sheetId="119" r:id="rId13"/>
    <sheet name="Sem 14" sheetId="120" r:id="rId14"/>
    <sheet name="Sem 15" sheetId="121" r:id="rId15"/>
    <sheet name="Sem 16" sheetId="122" r:id="rId16"/>
    <sheet name="Sem 17" sheetId="123" r:id="rId17"/>
    <sheet name="Sem 18" sheetId="124" r:id="rId18"/>
    <sheet name="Sem 19" sheetId="125" r:id="rId19"/>
    <sheet name="Sem 20" sheetId="126" r:id="rId20"/>
    <sheet name="Sem 21" sheetId="127" r:id="rId21"/>
    <sheet name="Sem 22" sheetId="128" r:id="rId22"/>
    <sheet name="Sem 23" sheetId="129" r:id="rId23"/>
    <sheet name="Sem 24" sheetId="130" r:id="rId24"/>
    <sheet name="Sem 25" sheetId="131" r:id="rId25"/>
    <sheet name="Sem 26" sheetId="132" r:id="rId26"/>
    <sheet name="Sem 27" sheetId="133" r:id="rId27"/>
    <sheet name="Sem 28" sheetId="134" r:id="rId28"/>
    <sheet name="Sem 29" sheetId="135" r:id="rId29"/>
    <sheet name="Sem 30" sheetId="136" r:id="rId30"/>
    <sheet name="Sem 31" sheetId="137" r:id="rId31"/>
    <sheet name="Sem 32" sheetId="138" r:id="rId32"/>
    <sheet name="Sem 33" sheetId="159" r:id="rId33"/>
    <sheet name="Sem 34" sheetId="160" r:id="rId34"/>
    <sheet name="Sem 35" sheetId="161" r:id="rId35"/>
    <sheet name="Sem 36" sheetId="162" r:id="rId36"/>
    <sheet name="Sem 37" sheetId="163" r:id="rId37"/>
    <sheet name="Sem 38" sheetId="164" r:id="rId38"/>
    <sheet name="Semaines Supplémentaires" sheetId="158" r:id="rId39"/>
  </sheets>
  <definedNames>
    <definedName name="OpenRange" localSheetId="9">'Sem 10'!$7:$31</definedName>
    <definedName name="OpenRange" localSheetId="10">'Sem 11'!$7:$31</definedName>
    <definedName name="OpenRange" localSheetId="11">'Sem 12'!$7:$31</definedName>
    <definedName name="OpenRange" localSheetId="12">'Sem 13'!$7:$31</definedName>
    <definedName name="OpenRange" localSheetId="13">'Sem 14'!$7:$31</definedName>
    <definedName name="OpenRange" localSheetId="14">'Sem 15'!$7:$31</definedName>
    <definedName name="OpenRange" localSheetId="15">'Sem 16'!$7:$31</definedName>
    <definedName name="OpenRange" localSheetId="16">'Sem 17'!$7:$31</definedName>
    <definedName name="OpenRange" localSheetId="17">'Sem 18'!$7:$31</definedName>
    <definedName name="OpenRange" localSheetId="18">'Sem 19'!$7:$31</definedName>
    <definedName name="OpenRange" localSheetId="1">'Sem 2'!$7:$31</definedName>
    <definedName name="OpenRange" localSheetId="19">'Sem 20'!$7:$31</definedName>
    <definedName name="OpenRange" localSheetId="20">'Sem 21'!$7:$31</definedName>
    <definedName name="OpenRange" localSheetId="21">'Sem 22'!$7:$31</definedName>
    <definedName name="OpenRange" localSheetId="22">'Sem 23'!$7:$31</definedName>
    <definedName name="OpenRange" localSheetId="23">'Sem 24'!$7:$31</definedName>
    <definedName name="OpenRange" localSheetId="24">'Sem 25'!$7:$31</definedName>
    <definedName name="OpenRange" localSheetId="25">'Sem 26'!$7:$31</definedName>
    <definedName name="OpenRange" localSheetId="26">'Sem 27'!$7:$31</definedName>
    <definedName name="OpenRange" localSheetId="27">'Sem 28'!$7:$31</definedName>
    <definedName name="OpenRange" localSheetId="28">'Sem 29'!$7:$31</definedName>
    <definedName name="OpenRange" localSheetId="2">'Sem 3'!$7:$31</definedName>
    <definedName name="OpenRange" localSheetId="29">'Sem 30'!$7:$31</definedName>
    <definedName name="OpenRange" localSheetId="30">'Sem 31'!$7:$31</definedName>
    <definedName name="OpenRange" localSheetId="31">'Sem 32'!$7:$31</definedName>
    <definedName name="OpenRange" localSheetId="32">'Sem 33'!$7:$31</definedName>
    <definedName name="OpenRange" localSheetId="33">'Sem 34'!$7:$31</definedName>
    <definedName name="OpenRange" localSheetId="34">'Sem 35'!$7:$31</definedName>
    <definedName name="OpenRange" localSheetId="35">'Sem 36'!$7:$31</definedName>
    <definedName name="OpenRange" localSheetId="36">'Sem 37'!$7:$31</definedName>
    <definedName name="OpenRange" localSheetId="37">'Sem 38'!$7:$31</definedName>
    <definedName name="OpenRange" localSheetId="3">'Sem 4'!$7:$31</definedName>
    <definedName name="OpenRange" localSheetId="4">'Sem 5'!$7:$31</definedName>
    <definedName name="OpenRange" localSheetId="5">'Sem 6'!$7:$31</definedName>
    <definedName name="OpenRange" localSheetId="6">'Sem 7'!$7:$31</definedName>
    <definedName name="OpenRange" localSheetId="7">'Sem 8'!$7:$31</definedName>
    <definedName name="OpenRange" localSheetId="8">'Sem 9'!$7:$31</definedName>
    <definedName name="OpenRange">'Sem 1'!$7:$31</definedName>
  </definedNames>
  <calcPr calcId="145621"/>
</workbook>
</file>

<file path=xl/calcChain.xml><?xml version="1.0" encoding="utf-8"?>
<calcChain xmlns="http://schemas.openxmlformats.org/spreadsheetml/2006/main">
  <c r="G9" i="158" l="1"/>
  <c r="C9" i="158"/>
  <c r="D4" i="164"/>
  <c r="K58" i="164"/>
  <c r="E58" i="164"/>
  <c r="D4" i="163"/>
  <c r="E4" i="163" s="1"/>
  <c r="K58" i="163"/>
  <c r="E58" i="163"/>
  <c r="D4" i="162"/>
  <c r="K58" i="162"/>
  <c r="E58" i="162"/>
  <c r="D4" i="161"/>
  <c r="K58" i="161"/>
  <c r="E58" i="161"/>
  <c r="D4" i="160"/>
  <c r="K58" i="160"/>
  <c r="E58" i="160"/>
  <c r="D4" i="159"/>
  <c r="K58" i="159"/>
  <c r="E58" i="159"/>
  <c r="K57" i="164"/>
  <c r="F57" i="164"/>
  <c r="E56" i="164"/>
  <c r="D56" i="164"/>
  <c r="C56" i="164"/>
  <c r="B56" i="164"/>
  <c r="E55" i="164"/>
  <c r="D55" i="164"/>
  <c r="C55" i="164"/>
  <c r="B55" i="164"/>
  <c r="E54" i="164"/>
  <c r="D54" i="164"/>
  <c r="C54" i="164"/>
  <c r="B54" i="164"/>
  <c r="E53" i="164"/>
  <c r="D53" i="164"/>
  <c r="C53" i="164"/>
  <c r="B53" i="164"/>
  <c r="E52" i="164"/>
  <c r="D52" i="164"/>
  <c r="C52" i="164"/>
  <c r="B52" i="164"/>
  <c r="E51" i="164"/>
  <c r="D51" i="164"/>
  <c r="C51" i="164"/>
  <c r="B51" i="164"/>
  <c r="E50" i="164"/>
  <c r="D50" i="164"/>
  <c r="C50" i="164"/>
  <c r="B50" i="164"/>
  <c r="E49" i="164"/>
  <c r="D49" i="164"/>
  <c r="C49" i="164"/>
  <c r="B49" i="164"/>
  <c r="E48" i="164"/>
  <c r="D48" i="164"/>
  <c r="C48" i="164"/>
  <c r="B48" i="164"/>
  <c r="E47" i="164"/>
  <c r="D47" i="164"/>
  <c r="C47" i="164"/>
  <c r="B47" i="164"/>
  <c r="E46" i="164"/>
  <c r="D46" i="164"/>
  <c r="C46" i="164"/>
  <c r="B46" i="164"/>
  <c r="E45" i="164"/>
  <c r="D45" i="164"/>
  <c r="C45" i="164"/>
  <c r="B45" i="164"/>
  <c r="E44" i="164"/>
  <c r="D44" i="164"/>
  <c r="C44" i="164"/>
  <c r="B44" i="164"/>
  <c r="E43" i="164"/>
  <c r="D43" i="164"/>
  <c r="C43" i="164"/>
  <c r="B43" i="164"/>
  <c r="E42" i="164"/>
  <c r="D42" i="164"/>
  <c r="C42" i="164"/>
  <c r="B42" i="164"/>
  <c r="E41" i="164"/>
  <c r="D41" i="164"/>
  <c r="C41" i="164"/>
  <c r="B41" i="164"/>
  <c r="E40" i="164"/>
  <c r="D40" i="164"/>
  <c r="C40" i="164"/>
  <c r="B40" i="164"/>
  <c r="E39" i="164"/>
  <c r="D39" i="164"/>
  <c r="C39" i="164"/>
  <c r="B39" i="164"/>
  <c r="E38" i="164"/>
  <c r="D38" i="164"/>
  <c r="C38" i="164"/>
  <c r="B38" i="164"/>
  <c r="E37" i="164"/>
  <c r="D37" i="164"/>
  <c r="C37" i="164"/>
  <c r="B37" i="164"/>
  <c r="E36" i="164"/>
  <c r="D36" i="164"/>
  <c r="C36" i="164"/>
  <c r="B36" i="164"/>
  <c r="E35" i="164"/>
  <c r="D35" i="164"/>
  <c r="C35" i="164"/>
  <c r="B35" i="164"/>
  <c r="E34" i="164"/>
  <c r="D34" i="164"/>
  <c r="C34" i="164"/>
  <c r="B34" i="164"/>
  <c r="E33" i="164"/>
  <c r="D33" i="164"/>
  <c r="C33" i="164"/>
  <c r="B33" i="164"/>
  <c r="E32" i="164"/>
  <c r="D32" i="164"/>
  <c r="C32" i="164"/>
  <c r="B32" i="164"/>
  <c r="E31" i="164"/>
  <c r="D31" i="164"/>
  <c r="C31" i="164"/>
  <c r="B31" i="164"/>
  <c r="E30" i="164"/>
  <c r="D30" i="164"/>
  <c r="C30" i="164"/>
  <c r="B30" i="164"/>
  <c r="E29" i="164"/>
  <c r="D29" i="164"/>
  <c r="C29" i="164"/>
  <c r="B29" i="164"/>
  <c r="E28" i="164"/>
  <c r="D28" i="164"/>
  <c r="C28" i="164"/>
  <c r="B28" i="164"/>
  <c r="E27" i="164"/>
  <c r="D27" i="164"/>
  <c r="C27" i="164"/>
  <c r="B27" i="164"/>
  <c r="E26" i="164"/>
  <c r="D26" i="164"/>
  <c r="C26" i="164"/>
  <c r="B26" i="164"/>
  <c r="E25" i="164"/>
  <c r="D25" i="164"/>
  <c r="C25" i="164"/>
  <c r="B25" i="164"/>
  <c r="E24" i="164"/>
  <c r="D24" i="164"/>
  <c r="C24" i="164"/>
  <c r="B24" i="164"/>
  <c r="E23" i="164"/>
  <c r="D23" i="164"/>
  <c r="C23" i="164"/>
  <c r="B23" i="164"/>
  <c r="E22" i="164"/>
  <c r="D22" i="164"/>
  <c r="C22" i="164"/>
  <c r="B22" i="164"/>
  <c r="E21" i="164"/>
  <c r="D21" i="164"/>
  <c r="C21" i="164"/>
  <c r="B21" i="164"/>
  <c r="E20" i="164"/>
  <c r="D20" i="164"/>
  <c r="C20" i="164"/>
  <c r="B20" i="164"/>
  <c r="E19" i="164"/>
  <c r="D19" i="164"/>
  <c r="C19" i="164"/>
  <c r="B19" i="164"/>
  <c r="E18" i="164"/>
  <c r="D18" i="164"/>
  <c r="C18" i="164"/>
  <c r="B18" i="164"/>
  <c r="E17" i="164"/>
  <c r="D17" i="164"/>
  <c r="C17" i="164"/>
  <c r="B17" i="164"/>
  <c r="E16" i="164"/>
  <c r="D16" i="164"/>
  <c r="C16" i="164"/>
  <c r="B16" i="164"/>
  <c r="E15" i="164"/>
  <c r="D15" i="164"/>
  <c r="C15" i="164"/>
  <c r="B15" i="164"/>
  <c r="E14" i="164"/>
  <c r="D14" i="164"/>
  <c r="C14" i="164"/>
  <c r="B14" i="164"/>
  <c r="E13" i="164"/>
  <c r="D13" i="164"/>
  <c r="C13" i="164"/>
  <c r="B13" i="164"/>
  <c r="E12" i="164"/>
  <c r="D12" i="164"/>
  <c r="C12" i="164"/>
  <c r="B12" i="164"/>
  <c r="E11" i="164"/>
  <c r="D11" i="164"/>
  <c r="C11" i="164"/>
  <c r="B11" i="164"/>
  <c r="E10" i="164"/>
  <c r="D10" i="164"/>
  <c r="C10" i="164"/>
  <c r="B10" i="164"/>
  <c r="E9" i="164"/>
  <c r="D9" i="164"/>
  <c r="C9" i="164"/>
  <c r="B9" i="164"/>
  <c r="E8" i="164"/>
  <c r="D8" i="164"/>
  <c r="C8" i="164"/>
  <c r="B8" i="164"/>
  <c r="E7" i="164"/>
  <c r="E57" i="164" s="1"/>
  <c r="D7" i="164"/>
  <c r="C7" i="164"/>
  <c r="B7" i="164"/>
  <c r="E4" i="164"/>
  <c r="H2" i="164"/>
  <c r="H1" i="164"/>
  <c r="K57" i="163"/>
  <c r="F57" i="163"/>
  <c r="E57" i="163"/>
  <c r="E56" i="163"/>
  <c r="D56" i="163"/>
  <c r="C56" i="163"/>
  <c r="B56" i="163"/>
  <c r="E55" i="163"/>
  <c r="D55" i="163"/>
  <c r="C55" i="163"/>
  <c r="B55" i="163"/>
  <c r="E54" i="163"/>
  <c r="D54" i="163"/>
  <c r="C54" i="163"/>
  <c r="B54" i="163"/>
  <c r="E53" i="163"/>
  <c r="D53" i="163"/>
  <c r="C53" i="163"/>
  <c r="B53" i="163"/>
  <c r="E52" i="163"/>
  <c r="D52" i="163"/>
  <c r="C52" i="163"/>
  <c r="B52" i="163"/>
  <c r="E51" i="163"/>
  <c r="D51" i="163"/>
  <c r="C51" i="163"/>
  <c r="B51" i="163"/>
  <c r="E50" i="163"/>
  <c r="D50" i="163"/>
  <c r="C50" i="163"/>
  <c r="B50" i="163"/>
  <c r="E49" i="163"/>
  <c r="D49" i="163"/>
  <c r="C49" i="163"/>
  <c r="B49" i="163"/>
  <c r="E48" i="163"/>
  <c r="D48" i="163"/>
  <c r="C48" i="163"/>
  <c r="B48" i="163"/>
  <c r="E47" i="163"/>
  <c r="D47" i="163"/>
  <c r="C47" i="163"/>
  <c r="B47" i="163"/>
  <c r="E46" i="163"/>
  <c r="D46" i="163"/>
  <c r="C46" i="163"/>
  <c r="B46" i="163"/>
  <c r="E45" i="163"/>
  <c r="D45" i="163"/>
  <c r="C45" i="163"/>
  <c r="B45" i="163"/>
  <c r="E44" i="163"/>
  <c r="D44" i="163"/>
  <c r="C44" i="163"/>
  <c r="B44" i="163"/>
  <c r="E43" i="163"/>
  <c r="D43" i="163"/>
  <c r="C43" i="163"/>
  <c r="B43" i="163"/>
  <c r="E42" i="163"/>
  <c r="D42" i="163"/>
  <c r="C42" i="163"/>
  <c r="B42" i="163"/>
  <c r="E41" i="163"/>
  <c r="D41" i="163"/>
  <c r="C41" i="163"/>
  <c r="B41" i="163"/>
  <c r="E40" i="163"/>
  <c r="D40" i="163"/>
  <c r="C40" i="163"/>
  <c r="B40" i="163"/>
  <c r="E39" i="163"/>
  <c r="D39" i="163"/>
  <c r="C39" i="163"/>
  <c r="B39" i="163"/>
  <c r="E38" i="163"/>
  <c r="D38" i="163"/>
  <c r="C38" i="163"/>
  <c r="B38" i="163"/>
  <c r="E37" i="163"/>
  <c r="D37" i="163"/>
  <c r="C37" i="163"/>
  <c r="B37" i="163"/>
  <c r="E36" i="163"/>
  <c r="D36" i="163"/>
  <c r="C36" i="163"/>
  <c r="B36" i="163"/>
  <c r="E35" i="163"/>
  <c r="D35" i="163"/>
  <c r="C35" i="163"/>
  <c r="B35" i="163"/>
  <c r="E34" i="163"/>
  <c r="D34" i="163"/>
  <c r="C34" i="163"/>
  <c r="B34" i="163"/>
  <c r="E33" i="163"/>
  <c r="D33" i="163"/>
  <c r="C33" i="163"/>
  <c r="B33" i="163"/>
  <c r="E32" i="163"/>
  <c r="D32" i="163"/>
  <c r="C32" i="163"/>
  <c r="B32" i="163"/>
  <c r="E31" i="163"/>
  <c r="D31" i="163"/>
  <c r="C31" i="163"/>
  <c r="B31" i="163"/>
  <c r="E30" i="163"/>
  <c r="D30" i="163"/>
  <c r="C30" i="163"/>
  <c r="B30" i="163"/>
  <c r="E29" i="163"/>
  <c r="D29" i="163"/>
  <c r="C29" i="163"/>
  <c r="B29" i="163"/>
  <c r="E28" i="163"/>
  <c r="D28" i="163"/>
  <c r="C28" i="163"/>
  <c r="B28" i="163"/>
  <c r="E27" i="163"/>
  <c r="D27" i="163"/>
  <c r="C27" i="163"/>
  <c r="B27" i="163"/>
  <c r="E26" i="163"/>
  <c r="D26" i="163"/>
  <c r="C26" i="163"/>
  <c r="B26" i="163"/>
  <c r="E25" i="163"/>
  <c r="D25" i="163"/>
  <c r="C25" i="163"/>
  <c r="B25" i="163"/>
  <c r="E24" i="163"/>
  <c r="D24" i="163"/>
  <c r="C24" i="163"/>
  <c r="B24" i="163"/>
  <c r="E23" i="163"/>
  <c r="D23" i="163"/>
  <c r="C23" i="163"/>
  <c r="B23" i="163"/>
  <c r="E22" i="163"/>
  <c r="D22" i="163"/>
  <c r="C22" i="163"/>
  <c r="B22" i="163"/>
  <c r="E21" i="163"/>
  <c r="D21" i="163"/>
  <c r="C21" i="163"/>
  <c r="B21" i="163"/>
  <c r="E20" i="163"/>
  <c r="D20" i="163"/>
  <c r="C20" i="163"/>
  <c r="B20" i="163"/>
  <c r="E19" i="163"/>
  <c r="D19" i="163"/>
  <c r="C19" i="163"/>
  <c r="B19" i="163"/>
  <c r="E18" i="163"/>
  <c r="D18" i="163"/>
  <c r="C18" i="163"/>
  <c r="B18" i="163"/>
  <c r="E17" i="163"/>
  <c r="D17" i="163"/>
  <c r="C17" i="163"/>
  <c r="B17" i="163"/>
  <c r="E16" i="163"/>
  <c r="D16" i="163"/>
  <c r="C16" i="163"/>
  <c r="B16" i="163"/>
  <c r="E15" i="163"/>
  <c r="D15" i="163"/>
  <c r="C15" i="163"/>
  <c r="B15" i="163"/>
  <c r="E14" i="163"/>
  <c r="D14" i="163"/>
  <c r="C14" i="163"/>
  <c r="B14" i="163"/>
  <c r="E13" i="163"/>
  <c r="D13" i="163"/>
  <c r="C13" i="163"/>
  <c r="B13" i="163"/>
  <c r="E12" i="163"/>
  <c r="D12" i="163"/>
  <c r="C12" i="163"/>
  <c r="B12" i="163"/>
  <c r="E11" i="163"/>
  <c r="D11" i="163"/>
  <c r="C11" i="163"/>
  <c r="B11" i="163"/>
  <c r="E10" i="163"/>
  <c r="D10" i="163"/>
  <c r="C10" i="163"/>
  <c r="B10" i="163"/>
  <c r="E9" i="163"/>
  <c r="D9" i="163"/>
  <c r="C9" i="163"/>
  <c r="B9" i="163"/>
  <c r="E8" i="163"/>
  <c r="D8" i="163"/>
  <c r="C8" i="163"/>
  <c r="B8" i="163"/>
  <c r="E7" i="163"/>
  <c r="D7" i="163"/>
  <c r="C7" i="163"/>
  <c r="B7" i="163"/>
  <c r="H2" i="163"/>
  <c r="H1" i="163"/>
  <c r="D59" i="162"/>
  <c r="K57" i="162"/>
  <c r="F57" i="162"/>
  <c r="E57" i="162"/>
  <c r="E56" i="162"/>
  <c r="D56" i="162"/>
  <c r="C56" i="162"/>
  <c r="B56" i="162"/>
  <c r="E55" i="162"/>
  <c r="D55" i="162"/>
  <c r="C55" i="162"/>
  <c r="B55" i="162"/>
  <c r="E54" i="162"/>
  <c r="D54" i="162"/>
  <c r="C54" i="162"/>
  <c r="B54" i="162"/>
  <c r="E53" i="162"/>
  <c r="D53" i="162"/>
  <c r="C53" i="162"/>
  <c r="B53" i="162"/>
  <c r="E52" i="162"/>
  <c r="D52" i="162"/>
  <c r="C52" i="162"/>
  <c r="B52" i="162"/>
  <c r="E51" i="162"/>
  <c r="D51" i="162"/>
  <c r="C51" i="162"/>
  <c r="B51" i="162"/>
  <c r="E50" i="162"/>
  <c r="D50" i="162"/>
  <c r="C50" i="162"/>
  <c r="B50" i="162"/>
  <c r="E49" i="162"/>
  <c r="D49" i="162"/>
  <c r="C49" i="162"/>
  <c r="B49" i="162"/>
  <c r="E48" i="162"/>
  <c r="D48" i="162"/>
  <c r="C48" i="162"/>
  <c r="B48" i="162"/>
  <c r="E47" i="162"/>
  <c r="D47" i="162"/>
  <c r="C47" i="162"/>
  <c r="B47" i="162"/>
  <c r="E46" i="162"/>
  <c r="D46" i="162"/>
  <c r="C46" i="162"/>
  <c r="B46" i="162"/>
  <c r="E45" i="162"/>
  <c r="D45" i="162"/>
  <c r="C45" i="162"/>
  <c r="B45" i="162"/>
  <c r="E44" i="162"/>
  <c r="D44" i="162"/>
  <c r="C44" i="162"/>
  <c r="B44" i="162"/>
  <c r="E43" i="162"/>
  <c r="D43" i="162"/>
  <c r="C43" i="162"/>
  <c r="B43" i="162"/>
  <c r="E42" i="162"/>
  <c r="D42" i="162"/>
  <c r="C42" i="162"/>
  <c r="B42" i="162"/>
  <c r="E41" i="162"/>
  <c r="D41" i="162"/>
  <c r="C41" i="162"/>
  <c r="B41" i="162"/>
  <c r="E40" i="162"/>
  <c r="D40" i="162"/>
  <c r="C40" i="162"/>
  <c r="B40" i="162"/>
  <c r="E39" i="162"/>
  <c r="D39" i="162"/>
  <c r="C39" i="162"/>
  <c r="B39" i="162"/>
  <c r="E38" i="162"/>
  <c r="D38" i="162"/>
  <c r="C38" i="162"/>
  <c r="B38" i="162"/>
  <c r="E37" i="162"/>
  <c r="D37" i="162"/>
  <c r="C37" i="162"/>
  <c r="B37" i="162"/>
  <c r="E36" i="162"/>
  <c r="D36" i="162"/>
  <c r="C36" i="162"/>
  <c r="B36" i="162"/>
  <c r="E35" i="162"/>
  <c r="D35" i="162"/>
  <c r="C35" i="162"/>
  <c r="B35" i="162"/>
  <c r="E34" i="162"/>
  <c r="D34" i="162"/>
  <c r="C34" i="162"/>
  <c r="B34" i="162"/>
  <c r="E33" i="162"/>
  <c r="D33" i="162"/>
  <c r="C33" i="162"/>
  <c r="B33" i="162"/>
  <c r="E32" i="162"/>
  <c r="D32" i="162"/>
  <c r="C32" i="162"/>
  <c r="B32" i="162"/>
  <c r="E31" i="162"/>
  <c r="D31" i="162"/>
  <c r="C31" i="162"/>
  <c r="B31" i="162"/>
  <c r="E30" i="162"/>
  <c r="D30" i="162"/>
  <c r="C30" i="162"/>
  <c r="B30" i="162"/>
  <c r="E29" i="162"/>
  <c r="D29" i="162"/>
  <c r="C29" i="162"/>
  <c r="B29" i="162"/>
  <c r="E28" i="162"/>
  <c r="D28" i="162"/>
  <c r="C28" i="162"/>
  <c r="B28" i="162"/>
  <c r="E27" i="162"/>
  <c r="D27" i="162"/>
  <c r="C27" i="162"/>
  <c r="B27" i="162"/>
  <c r="E26" i="162"/>
  <c r="D26" i="162"/>
  <c r="C26" i="162"/>
  <c r="B26" i="162"/>
  <c r="E25" i="162"/>
  <c r="D25" i="162"/>
  <c r="C25" i="162"/>
  <c r="B25" i="162"/>
  <c r="E24" i="162"/>
  <c r="D24" i="162"/>
  <c r="C24" i="162"/>
  <c r="B24" i="162"/>
  <c r="E23" i="162"/>
  <c r="D23" i="162"/>
  <c r="C23" i="162"/>
  <c r="B23" i="162"/>
  <c r="E22" i="162"/>
  <c r="D22" i="162"/>
  <c r="C22" i="162"/>
  <c r="B22" i="162"/>
  <c r="E21" i="162"/>
  <c r="D21" i="162"/>
  <c r="C21" i="162"/>
  <c r="B21" i="162"/>
  <c r="E20" i="162"/>
  <c r="D20" i="162"/>
  <c r="C20" i="162"/>
  <c r="B20" i="162"/>
  <c r="E19" i="162"/>
  <c r="D19" i="162"/>
  <c r="C19" i="162"/>
  <c r="B19" i="162"/>
  <c r="E18" i="162"/>
  <c r="D18" i="162"/>
  <c r="C18" i="162"/>
  <c r="B18" i="162"/>
  <c r="E17" i="162"/>
  <c r="D17" i="162"/>
  <c r="C17" i="162"/>
  <c r="B17" i="162"/>
  <c r="E16" i="162"/>
  <c r="D16" i="162"/>
  <c r="C16" i="162"/>
  <c r="B16" i="162"/>
  <c r="E15" i="162"/>
  <c r="D15" i="162"/>
  <c r="C15" i="162"/>
  <c r="B15" i="162"/>
  <c r="E14" i="162"/>
  <c r="D14" i="162"/>
  <c r="C14" i="162"/>
  <c r="B14" i="162"/>
  <c r="E13" i="162"/>
  <c r="D13" i="162"/>
  <c r="C13" i="162"/>
  <c r="B13" i="162"/>
  <c r="E12" i="162"/>
  <c r="D12" i="162"/>
  <c r="C12" i="162"/>
  <c r="B12" i="162"/>
  <c r="E11" i="162"/>
  <c r="D11" i="162"/>
  <c r="C11" i="162"/>
  <c r="B11" i="162"/>
  <c r="E10" i="162"/>
  <c r="D10" i="162"/>
  <c r="C10" i="162"/>
  <c r="B10" i="162"/>
  <c r="E9" i="162"/>
  <c r="D9" i="162"/>
  <c r="C9" i="162"/>
  <c r="B9" i="162"/>
  <c r="E8" i="162"/>
  <c r="D8" i="162"/>
  <c r="C8" i="162"/>
  <c r="B8" i="162"/>
  <c r="E7" i="162"/>
  <c r="D7" i="162"/>
  <c r="C7" i="162"/>
  <c r="B7" i="162"/>
  <c r="E4" i="162"/>
  <c r="H2" i="162"/>
  <c r="H1" i="162"/>
  <c r="K57" i="161"/>
  <c r="F57" i="161"/>
  <c r="E56" i="161"/>
  <c r="D56" i="161"/>
  <c r="C56" i="161"/>
  <c r="B56" i="161"/>
  <c r="E55" i="161"/>
  <c r="D55" i="161"/>
  <c r="C55" i="161"/>
  <c r="B55" i="161"/>
  <c r="E54" i="161"/>
  <c r="D54" i="161"/>
  <c r="C54" i="161"/>
  <c r="B54" i="161"/>
  <c r="E53" i="161"/>
  <c r="D53" i="161"/>
  <c r="C53" i="161"/>
  <c r="B53" i="161"/>
  <c r="E52" i="161"/>
  <c r="D52" i="161"/>
  <c r="C52" i="161"/>
  <c r="B52" i="161"/>
  <c r="E51" i="161"/>
  <c r="D51" i="161"/>
  <c r="C51" i="161"/>
  <c r="B51" i="161"/>
  <c r="E50" i="161"/>
  <c r="D50" i="161"/>
  <c r="C50" i="161"/>
  <c r="B50" i="161"/>
  <c r="E49" i="161"/>
  <c r="D49" i="161"/>
  <c r="C49" i="161"/>
  <c r="B49" i="161"/>
  <c r="E48" i="161"/>
  <c r="D48" i="161"/>
  <c r="C48" i="161"/>
  <c r="B48" i="161"/>
  <c r="E47" i="161"/>
  <c r="D47" i="161"/>
  <c r="C47" i="161"/>
  <c r="B47" i="161"/>
  <c r="E46" i="161"/>
  <c r="D46" i="161"/>
  <c r="C46" i="161"/>
  <c r="B46" i="161"/>
  <c r="E45" i="161"/>
  <c r="D45" i="161"/>
  <c r="C45" i="161"/>
  <c r="B45" i="161"/>
  <c r="E44" i="161"/>
  <c r="D44" i="161"/>
  <c r="C44" i="161"/>
  <c r="B44" i="161"/>
  <c r="E43" i="161"/>
  <c r="D43" i="161"/>
  <c r="C43" i="161"/>
  <c r="B43" i="161"/>
  <c r="E42" i="161"/>
  <c r="D42" i="161"/>
  <c r="C42" i="161"/>
  <c r="B42" i="161"/>
  <c r="E41" i="161"/>
  <c r="D41" i="161"/>
  <c r="C41" i="161"/>
  <c r="B41" i="161"/>
  <c r="E40" i="161"/>
  <c r="D40" i="161"/>
  <c r="C40" i="161"/>
  <c r="B40" i="161"/>
  <c r="E39" i="161"/>
  <c r="D39" i="161"/>
  <c r="C39" i="161"/>
  <c r="B39" i="161"/>
  <c r="E38" i="161"/>
  <c r="D38" i="161"/>
  <c r="C38" i="161"/>
  <c r="B38" i="161"/>
  <c r="E37" i="161"/>
  <c r="D37" i="161"/>
  <c r="C37" i="161"/>
  <c r="B37" i="161"/>
  <c r="E36" i="161"/>
  <c r="D36" i="161"/>
  <c r="C36" i="161"/>
  <c r="B36" i="161"/>
  <c r="E35" i="161"/>
  <c r="D35" i="161"/>
  <c r="C35" i="161"/>
  <c r="B35" i="161"/>
  <c r="E34" i="161"/>
  <c r="D34" i="161"/>
  <c r="C34" i="161"/>
  <c r="B34" i="161"/>
  <c r="E33" i="161"/>
  <c r="D33" i="161"/>
  <c r="C33" i="161"/>
  <c r="B33" i="161"/>
  <c r="E32" i="161"/>
  <c r="D32" i="161"/>
  <c r="C32" i="161"/>
  <c r="B32" i="161"/>
  <c r="E31" i="161"/>
  <c r="D31" i="161"/>
  <c r="C31" i="161"/>
  <c r="B31" i="161"/>
  <c r="E30" i="161"/>
  <c r="D30" i="161"/>
  <c r="C30" i="161"/>
  <c r="B30" i="161"/>
  <c r="E29" i="161"/>
  <c r="D29" i="161"/>
  <c r="C29" i="161"/>
  <c r="B29" i="161"/>
  <c r="E28" i="161"/>
  <c r="D28" i="161"/>
  <c r="C28" i="161"/>
  <c r="B28" i="161"/>
  <c r="E27" i="161"/>
  <c r="D27" i="161"/>
  <c r="C27" i="161"/>
  <c r="B27" i="161"/>
  <c r="E26" i="161"/>
  <c r="D26" i="161"/>
  <c r="C26" i="161"/>
  <c r="B26" i="161"/>
  <c r="E25" i="161"/>
  <c r="D25" i="161"/>
  <c r="C25" i="161"/>
  <c r="B25" i="161"/>
  <c r="E24" i="161"/>
  <c r="D24" i="161"/>
  <c r="C24" i="161"/>
  <c r="B24" i="161"/>
  <c r="E23" i="161"/>
  <c r="D23" i="161"/>
  <c r="C23" i="161"/>
  <c r="B23" i="161"/>
  <c r="E22" i="161"/>
  <c r="D22" i="161"/>
  <c r="C22" i="161"/>
  <c r="B22" i="161"/>
  <c r="E21" i="161"/>
  <c r="D21" i="161"/>
  <c r="C21" i="161"/>
  <c r="B21" i="161"/>
  <c r="E20" i="161"/>
  <c r="D20" i="161"/>
  <c r="C20" i="161"/>
  <c r="B20" i="161"/>
  <c r="E19" i="161"/>
  <c r="D19" i="161"/>
  <c r="C19" i="161"/>
  <c r="B19" i="161"/>
  <c r="E18" i="161"/>
  <c r="D18" i="161"/>
  <c r="C18" i="161"/>
  <c r="B18" i="161"/>
  <c r="E17" i="161"/>
  <c r="D17" i="161"/>
  <c r="C17" i="161"/>
  <c r="B17" i="161"/>
  <c r="E16" i="161"/>
  <c r="D16" i="161"/>
  <c r="C16" i="161"/>
  <c r="B16" i="161"/>
  <c r="E15" i="161"/>
  <c r="D15" i="161"/>
  <c r="C15" i="161"/>
  <c r="B15" i="161"/>
  <c r="E14" i="161"/>
  <c r="D14" i="161"/>
  <c r="C14" i="161"/>
  <c r="B14" i="161"/>
  <c r="E13" i="161"/>
  <c r="D13" i="161"/>
  <c r="C13" i="161"/>
  <c r="B13" i="161"/>
  <c r="E12" i="161"/>
  <c r="D12" i="161"/>
  <c r="C12" i="161"/>
  <c r="B12" i="161"/>
  <c r="E11" i="161"/>
  <c r="D11" i="161"/>
  <c r="C11" i="161"/>
  <c r="B11" i="161"/>
  <c r="E10" i="161"/>
  <c r="D10" i="161"/>
  <c r="C10" i="161"/>
  <c r="B10" i="161"/>
  <c r="E9" i="161"/>
  <c r="D9" i="161"/>
  <c r="C9" i="161"/>
  <c r="B9" i="161"/>
  <c r="E8" i="161"/>
  <c r="D8" i="161"/>
  <c r="C8" i="161"/>
  <c r="B8" i="161"/>
  <c r="E7" i="161"/>
  <c r="E57" i="161" s="1"/>
  <c r="D7" i="161"/>
  <c r="C7" i="161"/>
  <c r="B7" i="161"/>
  <c r="E4" i="161"/>
  <c r="H2" i="161"/>
  <c r="H1" i="161"/>
  <c r="K57" i="160"/>
  <c r="F57" i="160"/>
  <c r="E56" i="160"/>
  <c r="D56" i="160"/>
  <c r="C56" i="160"/>
  <c r="B56" i="160"/>
  <c r="E55" i="160"/>
  <c r="D55" i="160"/>
  <c r="C55" i="160"/>
  <c r="B55" i="160"/>
  <c r="E54" i="160"/>
  <c r="D54" i="160"/>
  <c r="C54" i="160"/>
  <c r="B54" i="160"/>
  <c r="E53" i="160"/>
  <c r="D53" i="160"/>
  <c r="C53" i="160"/>
  <c r="B53" i="160"/>
  <c r="E52" i="160"/>
  <c r="D52" i="160"/>
  <c r="C52" i="160"/>
  <c r="B52" i="160"/>
  <c r="E51" i="160"/>
  <c r="D51" i="160"/>
  <c r="C51" i="160"/>
  <c r="B51" i="160"/>
  <c r="E50" i="160"/>
  <c r="D50" i="160"/>
  <c r="C50" i="160"/>
  <c r="B50" i="160"/>
  <c r="E49" i="160"/>
  <c r="D49" i="160"/>
  <c r="C49" i="160"/>
  <c r="B49" i="160"/>
  <c r="E48" i="160"/>
  <c r="D48" i="160"/>
  <c r="C48" i="160"/>
  <c r="B48" i="160"/>
  <c r="E47" i="160"/>
  <c r="D47" i="160"/>
  <c r="C47" i="160"/>
  <c r="B47" i="160"/>
  <c r="E46" i="160"/>
  <c r="D46" i="160"/>
  <c r="C46" i="160"/>
  <c r="B46" i="160"/>
  <c r="E45" i="160"/>
  <c r="D45" i="160"/>
  <c r="C45" i="160"/>
  <c r="B45" i="160"/>
  <c r="E44" i="160"/>
  <c r="D44" i="160"/>
  <c r="C44" i="160"/>
  <c r="B44" i="160"/>
  <c r="E43" i="160"/>
  <c r="D43" i="160"/>
  <c r="C43" i="160"/>
  <c r="B43" i="160"/>
  <c r="E42" i="160"/>
  <c r="D42" i="160"/>
  <c r="C42" i="160"/>
  <c r="B42" i="160"/>
  <c r="E41" i="160"/>
  <c r="D41" i="160"/>
  <c r="C41" i="160"/>
  <c r="B41" i="160"/>
  <c r="E40" i="160"/>
  <c r="D40" i="160"/>
  <c r="C40" i="160"/>
  <c r="B40" i="160"/>
  <c r="E39" i="160"/>
  <c r="D39" i="160"/>
  <c r="C39" i="160"/>
  <c r="B39" i="160"/>
  <c r="E38" i="160"/>
  <c r="D38" i="160"/>
  <c r="C38" i="160"/>
  <c r="B38" i="160"/>
  <c r="E37" i="160"/>
  <c r="D37" i="160"/>
  <c r="C37" i="160"/>
  <c r="B37" i="160"/>
  <c r="E36" i="160"/>
  <c r="D36" i="160"/>
  <c r="C36" i="160"/>
  <c r="B36" i="160"/>
  <c r="E35" i="160"/>
  <c r="D35" i="160"/>
  <c r="C35" i="160"/>
  <c r="B35" i="160"/>
  <c r="E34" i="160"/>
  <c r="D34" i="160"/>
  <c r="C34" i="160"/>
  <c r="B34" i="160"/>
  <c r="E33" i="160"/>
  <c r="D33" i="160"/>
  <c r="C33" i="160"/>
  <c r="B33" i="160"/>
  <c r="E32" i="160"/>
  <c r="D32" i="160"/>
  <c r="C32" i="160"/>
  <c r="B32" i="160"/>
  <c r="E31" i="160"/>
  <c r="D31" i="160"/>
  <c r="C31" i="160"/>
  <c r="B31" i="160"/>
  <c r="E30" i="160"/>
  <c r="D30" i="160"/>
  <c r="C30" i="160"/>
  <c r="B30" i="160"/>
  <c r="E29" i="160"/>
  <c r="D29" i="160"/>
  <c r="C29" i="160"/>
  <c r="B29" i="160"/>
  <c r="E28" i="160"/>
  <c r="D28" i="160"/>
  <c r="C28" i="160"/>
  <c r="B28" i="160"/>
  <c r="E27" i="160"/>
  <c r="D27" i="160"/>
  <c r="C27" i="160"/>
  <c r="B27" i="160"/>
  <c r="E26" i="160"/>
  <c r="D26" i="160"/>
  <c r="C26" i="160"/>
  <c r="B26" i="160"/>
  <c r="E25" i="160"/>
  <c r="D25" i="160"/>
  <c r="C25" i="160"/>
  <c r="B25" i="160"/>
  <c r="E24" i="160"/>
  <c r="D24" i="160"/>
  <c r="C24" i="160"/>
  <c r="B24" i="160"/>
  <c r="E23" i="160"/>
  <c r="D23" i="160"/>
  <c r="C23" i="160"/>
  <c r="B23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E18" i="160"/>
  <c r="D18" i="160"/>
  <c r="C18" i="160"/>
  <c r="B18" i="160"/>
  <c r="E17" i="160"/>
  <c r="D17" i="160"/>
  <c r="C17" i="160"/>
  <c r="B17" i="160"/>
  <c r="E16" i="160"/>
  <c r="D16" i="160"/>
  <c r="C16" i="160"/>
  <c r="B16" i="160"/>
  <c r="E15" i="160"/>
  <c r="D15" i="160"/>
  <c r="C15" i="160"/>
  <c r="B15" i="160"/>
  <c r="E14" i="160"/>
  <c r="D14" i="160"/>
  <c r="C14" i="160"/>
  <c r="B14" i="160"/>
  <c r="E13" i="160"/>
  <c r="D13" i="160"/>
  <c r="C13" i="160"/>
  <c r="B13" i="160"/>
  <c r="E12" i="160"/>
  <c r="D12" i="160"/>
  <c r="C12" i="160"/>
  <c r="B12" i="160"/>
  <c r="E11" i="160"/>
  <c r="D11" i="160"/>
  <c r="C11" i="160"/>
  <c r="B11" i="160"/>
  <c r="E10" i="160"/>
  <c r="D10" i="160"/>
  <c r="C10" i="160"/>
  <c r="B10" i="160"/>
  <c r="E9" i="160"/>
  <c r="D9" i="160"/>
  <c r="C9" i="160"/>
  <c r="B9" i="160"/>
  <c r="E8" i="160"/>
  <c r="D8" i="160"/>
  <c r="C8" i="160"/>
  <c r="B8" i="160"/>
  <c r="E7" i="160"/>
  <c r="E57" i="160" s="1"/>
  <c r="D7" i="160"/>
  <c r="C7" i="160"/>
  <c r="B7" i="160"/>
  <c r="E4" i="160"/>
  <c r="H2" i="160"/>
  <c r="H1" i="160"/>
  <c r="K57" i="159"/>
  <c r="F57" i="159"/>
  <c r="E57" i="159"/>
  <c r="E56" i="159"/>
  <c r="D56" i="159"/>
  <c r="C56" i="159"/>
  <c r="B56" i="159"/>
  <c r="E55" i="159"/>
  <c r="D55" i="159"/>
  <c r="C55" i="159"/>
  <c r="B55" i="159"/>
  <c r="E54" i="159"/>
  <c r="D54" i="159"/>
  <c r="C54" i="159"/>
  <c r="B54" i="159"/>
  <c r="E53" i="159"/>
  <c r="D53" i="159"/>
  <c r="C53" i="159"/>
  <c r="B53" i="159"/>
  <c r="E52" i="159"/>
  <c r="D52" i="159"/>
  <c r="C52" i="159"/>
  <c r="B52" i="159"/>
  <c r="E51" i="159"/>
  <c r="D51" i="159"/>
  <c r="C51" i="159"/>
  <c r="B51" i="159"/>
  <c r="E50" i="159"/>
  <c r="D50" i="159"/>
  <c r="C50" i="159"/>
  <c r="B50" i="159"/>
  <c r="E49" i="159"/>
  <c r="D49" i="159"/>
  <c r="C49" i="159"/>
  <c r="B49" i="159"/>
  <c r="E48" i="159"/>
  <c r="D48" i="159"/>
  <c r="C48" i="159"/>
  <c r="B48" i="159"/>
  <c r="E47" i="159"/>
  <c r="D47" i="159"/>
  <c r="C47" i="159"/>
  <c r="B47" i="159"/>
  <c r="E46" i="159"/>
  <c r="D46" i="159"/>
  <c r="C46" i="159"/>
  <c r="B46" i="159"/>
  <c r="E45" i="159"/>
  <c r="D45" i="159"/>
  <c r="C45" i="159"/>
  <c r="B45" i="159"/>
  <c r="E44" i="159"/>
  <c r="D44" i="159"/>
  <c r="C44" i="159"/>
  <c r="B44" i="159"/>
  <c r="E43" i="159"/>
  <c r="D43" i="159"/>
  <c r="C43" i="159"/>
  <c r="B43" i="159"/>
  <c r="E42" i="159"/>
  <c r="D42" i="159"/>
  <c r="C42" i="159"/>
  <c r="B42" i="159"/>
  <c r="E41" i="159"/>
  <c r="D41" i="159"/>
  <c r="C41" i="159"/>
  <c r="B41" i="159"/>
  <c r="E40" i="159"/>
  <c r="D40" i="159"/>
  <c r="C40" i="159"/>
  <c r="B40" i="159"/>
  <c r="E39" i="159"/>
  <c r="D39" i="159"/>
  <c r="C39" i="159"/>
  <c r="B39" i="159"/>
  <c r="E38" i="159"/>
  <c r="D38" i="159"/>
  <c r="C38" i="159"/>
  <c r="B38" i="159"/>
  <c r="E37" i="159"/>
  <c r="D37" i="159"/>
  <c r="C37" i="159"/>
  <c r="B37" i="159"/>
  <c r="E36" i="159"/>
  <c r="D36" i="159"/>
  <c r="C36" i="159"/>
  <c r="B36" i="159"/>
  <c r="E35" i="159"/>
  <c r="D35" i="159"/>
  <c r="C35" i="159"/>
  <c r="B35" i="159"/>
  <c r="E34" i="159"/>
  <c r="D34" i="159"/>
  <c r="C34" i="159"/>
  <c r="B34" i="159"/>
  <c r="E33" i="159"/>
  <c r="D33" i="159"/>
  <c r="C33" i="159"/>
  <c r="B33" i="159"/>
  <c r="E32" i="159"/>
  <c r="D32" i="159"/>
  <c r="C32" i="159"/>
  <c r="B32" i="159"/>
  <c r="E31" i="159"/>
  <c r="D31" i="159"/>
  <c r="C31" i="159"/>
  <c r="B31" i="159"/>
  <c r="E30" i="159"/>
  <c r="D30" i="159"/>
  <c r="C30" i="159"/>
  <c r="B30" i="159"/>
  <c r="E29" i="159"/>
  <c r="D29" i="159"/>
  <c r="C29" i="159"/>
  <c r="B29" i="159"/>
  <c r="E28" i="159"/>
  <c r="D28" i="159"/>
  <c r="C28" i="159"/>
  <c r="B28" i="159"/>
  <c r="E27" i="159"/>
  <c r="D27" i="159"/>
  <c r="C27" i="159"/>
  <c r="B27" i="159"/>
  <c r="E26" i="159"/>
  <c r="D26" i="159"/>
  <c r="C26" i="159"/>
  <c r="B26" i="159"/>
  <c r="E25" i="159"/>
  <c r="D25" i="159"/>
  <c r="C25" i="159"/>
  <c r="B25" i="159"/>
  <c r="E24" i="159"/>
  <c r="D24" i="159"/>
  <c r="C24" i="159"/>
  <c r="B24" i="159"/>
  <c r="E23" i="159"/>
  <c r="D23" i="159"/>
  <c r="C23" i="159"/>
  <c r="B23" i="159"/>
  <c r="E22" i="159"/>
  <c r="D22" i="159"/>
  <c r="C22" i="159"/>
  <c r="B22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E18" i="159"/>
  <c r="D18" i="159"/>
  <c r="C18" i="159"/>
  <c r="B18" i="159"/>
  <c r="E17" i="159"/>
  <c r="D17" i="159"/>
  <c r="C17" i="159"/>
  <c r="B17" i="159"/>
  <c r="E16" i="159"/>
  <c r="D16" i="159"/>
  <c r="C16" i="159"/>
  <c r="B16" i="159"/>
  <c r="E15" i="159"/>
  <c r="D15" i="159"/>
  <c r="C15" i="159"/>
  <c r="B15" i="159"/>
  <c r="E14" i="159"/>
  <c r="D14" i="159"/>
  <c r="C14" i="159"/>
  <c r="B14" i="159"/>
  <c r="E13" i="159"/>
  <c r="D13" i="159"/>
  <c r="C13" i="159"/>
  <c r="B13" i="159"/>
  <c r="E12" i="159"/>
  <c r="D12" i="159"/>
  <c r="C12" i="159"/>
  <c r="B12" i="159"/>
  <c r="E11" i="159"/>
  <c r="D11" i="159"/>
  <c r="C11" i="159"/>
  <c r="B11" i="159"/>
  <c r="E10" i="159"/>
  <c r="D10" i="159"/>
  <c r="C10" i="159"/>
  <c r="B10" i="159"/>
  <c r="E9" i="159"/>
  <c r="D9" i="159"/>
  <c r="C9" i="159"/>
  <c r="B9" i="159"/>
  <c r="E8" i="159"/>
  <c r="D8" i="159"/>
  <c r="C8" i="159"/>
  <c r="B8" i="159"/>
  <c r="E7" i="159"/>
  <c r="D7" i="159"/>
  <c r="C7" i="159"/>
  <c r="B7" i="159"/>
  <c r="E4" i="159"/>
  <c r="H2" i="159"/>
  <c r="H1" i="159"/>
  <c r="C59" i="164" l="1"/>
  <c r="D59" i="164"/>
  <c r="X1" i="164"/>
  <c r="D59" i="163"/>
  <c r="C59" i="163"/>
  <c r="X1" i="163"/>
  <c r="C59" i="162"/>
  <c r="X1" i="162"/>
  <c r="C59" i="161"/>
  <c r="D59" i="161"/>
  <c r="X1" i="161"/>
  <c r="C59" i="160"/>
  <c r="D59" i="160"/>
  <c r="X1" i="160"/>
  <c r="D59" i="159"/>
  <c r="C59" i="159"/>
  <c r="X1" i="159"/>
  <c r="E56" i="138"/>
  <c r="E55" i="138"/>
  <c r="E54" i="138"/>
  <c r="E53" i="138"/>
  <c r="E52" i="138"/>
  <c r="E51" i="138"/>
  <c r="E50" i="138"/>
  <c r="E49" i="138"/>
  <c r="E48" i="138"/>
  <c r="E47" i="138"/>
  <c r="E46" i="138"/>
  <c r="E45" i="138"/>
  <c r="E44" i="138"/>
  <c r="E43" i="138"/>
  <c r="E42" i="138"/>
  <c r="E41" i="138"/>
  <c r="E40" i="138"/>
  <c r="E39" i="138"/>
  <c r="E38" i="138"/>
  <c r="E37" i="138"/>
  <c r="E36" i="138"/>
  <c r="E35" i="138"/>
  <c r="E34" i="138"/>
  <c r="E33" i="138"/>
  <c r="E32" i="138"/>
  <c r="E31" i="138"/>
  <c r="E30" i="138"/>
  <c r="E29" i="138"/>
  <c r="E28" i="138"/>
  <c r="E27" i="138"/>
  <c r="E26" i="138"/>
  <c r="E25" i="138"/>
  <c r="E24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E11" i="138"/>
  <c r="E10" i="138"/>
  <c r="E9" i="138"/>
  <c r="E8" i="138"/>
  <c r="E7" i="138"/>
  <c r="E56" i="137"/>
  <c r="E55" i="137"/>
  <c r="E54" i="137"/>
  <c r="E53" i="137"/>
  <c r="E52" i="137"/>
  <c r="E51" i="137"/>
  <c r="E50" i="137"/>
  <c r="E49" i="137"/>
  <c r="E48" i="137"/>
  <c r="E47" i="137"/>
  <c r="E46" i="137"/>
  <c r="E45" i="137"/>
  <c r="E44" i="137"/>
  <c r="E43" i="137"/>
  <c r="E42" i="137"/>
  <c r="E41" i="137"/>
  <c r="E40" i="137"/>
  <c r="E39" i="137"/>
  <c r="E38" i="137"/>
  <c r="E37" i="137"/>
  <c r="E36" i="137"/>
  <c r="E35" i="137"/>
  <c r="E34" i="137"/>
  <c r="E33" i="137"/>
  <c r="E32" i="137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E11" i="137"/>
  <c r="E10" i="137"/>
  <c r="E9" i="137"/>
  <c r="E8" i="137"/>
  <c r="E7" i="137"/>
  <c r="E56" i="136"/>
  <c r="E55" i="136"/>
  <c r="E54" i="136"/>
  <c r="E53" i="136"/>
  <c r="E52" i="136"/>
  <c r="E51" i="136"/>
  <c r="E50" i="136"/>
  <c r="E49" i="136"/>
  <c r="E48" i="136"/>
  <c r="E47" i="136"/>
  <c r="E46" i="136"/>
  <c r="E45" i="136"/>
  <c r="E44" i="136"/>
  <c r="E43" i="136"/>
  <c r="E42" i="136"/>
  <c r="E41" i="136"/>
  <c r="E40" i="136"/>
  <c r="E39" i="136"/>
  <c r="E38" i="136"/>
  <c r="E37" i="136"/>
  <c r="E36" i="136"/>
  <c r="E35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4" i="136"/>
  <c r="E13" i="136"/>
  <c r="E12" i="136"/>
  <c r="E11" i="136"/>
  <c r="E10" i="136"/>
  <c r="E9" i="136"/>
  <c r="E8" i="136"/>
  <c r="E7" i="136"/>
  <c r="E56" i="135"/>
  <c r="E55" i="135"/>
  <c r="E54" i="135"/>
  <c r="E53" i="135"/>
  <c r="E52" i="135"/>
  <c r="E51" i="135"/>
  <c r="E50" i="135"/>
  <c r="E49" i="135"/>
  <c r="E48" i="135"/>
  <c r="E47" i="135"/>
  <c r="E46" i="135"/>
  <c r="E45" i="135"/>
  <c r="E44" i="135"/>
  <c r="E43" i="135"/>
  <c r="E42" i="135"/>
  <c r="E41" i="135"/>
  <c r="E40" i="135"/>
  <c r="E39" i="135"/>
  <c r="E38" i="135"/>
  <c r="E37" i="135"/>
  <c r="E36" i="135"/>
  <c r="E35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E11" i="135"/>
  <c r="E10" i="135"/>
  <c r="E9" i="135"/>
  <c r="E8" i="135"/>
  <c r="E7" i="135"/>
  <c r="E56" i="134"/>
  <c r="E55" i="134"/>
  <c r="E54" i="134"/>
  <c r="E53" i="134"/>
  <c r="E52" i="134"/>
  <c r="E51" i="134"/>
  <c r="E50" i="134"/>
  <c r="E49" i="134"/>
  <c r="E48" i="134"/>
  <c r="E47" i="134"/>
  <c r="E46" i="134"/>
  <c r="E45" i="134"/>
  <c r="E44" i="134"/>
  <c r="E43" i="134"/>
  <c r="E42" i="134"/>
  <c r="E41" i="134"/>
  <c r="E40" i="134"/>
  <c r="E39" i="134"/>
  <c r="E38" i="134"/>
  <c r="E37" i="134"/>
  <c r="E36" i="134"/>
  <c r="E35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5" i="134"/>
  <c r="E14" i="134"/>
  <c r="E13" i="134"/>
  <c r="E12" i="134"/>
  <c r="E11" i="134"/>
  <c r="E10" i="134"/>
  <c r="E9" i="134"/>
  <c r="E8" i="134"/>
  <c r="E7" i="134"/>
  <c r="E56" i="133"/>
  <c r="E55" i="133"/>
  <c r="E54" i="133"/>
  <c r="E53" i="133"/>
  <c r="E52" i="133"/>
  <c r="E51" i="133"/>
  <c r="E50" i="133"/>
  <c r="E49" i="133"/>
  <c r="E48" i="133"/>
  <c r="E47" i="133"/>
  <c r="E46" i="133"/>
  <c r="E45" i="133"/>
  <c r="E44" i="133"/>
  <c r="E43" i="133"/>
  <c r="E42" i="133"/>
  <c r="E41" i="133"/>
  <c r="E40" i="133"/>
  <c r="E39" i="133"/>
  <c r="E38" i="133"/>
  <c r="E37" i="133"/>
  <c r="E36" i="133"/>
  <c r="E35" i="133"/>
  <c r="E34" i="133"/>
  <c r="E33" i="133"/>
  <c r="E32" i="133"/>
  <c r="E31" i="133"/>
  <c r="E30" i="133"/>
  <c r="E29" i="133"/>
  <c r="E28" i="133"/>
  <c r="E27" i="133"/>
  <c r="E26" i="133"/>
  <c r="E25" i="133"/>
  <c r="E24" i="133"/>
  <c r="E23" i="133"/>
  <c r="E22" i="133"/>
  <c r="E21" i="133"/>
  <c r="E20" i="133"/>
  <c r="E19" i="133"/>
  <c r="E18" i="133"/>
  <c r="E17" i="133"/>
  <c r="E16" i="133"/>
  <c r="E15" i="133"/>
  <c r="E14" i="133"/>
  <c r="E13" i="133"/>
  <c r="E12" i="133"/>
  <c r="E11" i="133"/>
  <c r="E10" i="133"/>
  <c r="E9" i="133"/>
  <c r="E8" i="133"/>
  <c r="E7" i="133"/>
  <c r="E56" i="132"/>
  <c r="E55" i="132"/>
  <c r="E54" i="132"/>
  <c r="E53" i="132"/>
  <c r="E52" i="132"/>
  <c r="E51" i="132"/>
  <c r="E50" i="132"/>
  <c r="E49" i="132"/>
  <c r="E48" i="132"/>
  <c r="E47" i="132"/>
  <c r="E46" i="132"/>
  <c r="E45" i="132"/>
  <c r="E44" i="132"/>
  <c r="E43" i="132"/>
  <c r="E42" i="132"/>
  <c r="E41" i="132"/>
  <c r="E40" i="132"/>
  <c r="E39" i="132"/>
  <c r="E38" i="132"/>
  <c r="E37" i="132"/>
  <c r="E36" i="132"/>
  <c r="E35" i="132"/>
  <c r="E34" i="132"/>
  <c r="E33" i="132"/>
  <c r="E32" i="132"/>
  <c r="E31" i="132"/>
  <c r="E30" i="132"/>
  <c r="E29" i="132"/>
  <c r="E28" i="132"/>
  <c r="E27" i="132"/>
  <c r="E26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E13" i="132"/>
  <c r="E12" i="132"/>
  <c r="E11" i="132"/>
  <c r="E10" i="132"/>
  <c r="E9" i="132"/>
  <c r="E8" i="132"/>
  <c r="E7" i="132"/>
  <c r="E56" i="131"/>
  <c r="E55" i="131"/>
  <c r="E54" i="131"/>
  <c r="E53" i="131"/>
  <c r="E52" i="131"/>
  <c r="E51" i="131"/>
  <c r="E50" i="131"/>
  <c r="E49" i="131"/>
  <c r="E48" i="131"/>
  <c r="E47" i="131"/>
  <c r="E46" i="131"/>
  <c r="E45" i="131"/>
  <c r="E44" i="131"/>
  <c r="E43" i="131"/>
  <c r="E42" i="131"/>
  <c r="E41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4" i="131"/>
  <c r="E13" i="131"/>
  <c r="E12" i="131"/>
  <c r="E11" i="131"/>
  <c r="E10" i="131"/>
  <c r="E9" i="131"/>
  <c r="E8" i="131"/>
  <c r="E7" i="131"/>
  <c r="E56" i="130"/>
  <c r="E55" i="130"/>
  <c r="E54" i="130"/>
  <c r="E53" i="130"/>
  <c r="E52" i="130"/>
  <c r="E51" i="130"/>
  <c r="E50" i="130"/>
  <c r="E49" i="130"/>
  <c r="E48" i="130"/>
  <c r="E47" i="130"/>
  <c r="E46" i="130"/>
  <c r="E45" i="130"/>
  <c r="E44" i="130"/>
  <c r="E43" i="130"/>
  <c r="E42" i="130"/>
  <c r="E41" i="130"/>
  <c r="E40" i="130"/>
  <c r="E39" i="130"/>
  <c r="E38" i="130"/>
  <c r="E37" i="130"/>
  <c r="E36" i="130"/>
  <c r="E35" i="130"/>
  <c r="E34" i="130"/>
  <c r="E33" i="130"/>
  <c r="E32" i="130"/>
  <c r="E31" i="130"/>
  <c r="E30" i="130"/>
  <c r="E29" i="130"/>
  <c r="E28" i="130"/>
  <c r="E27" i="130"/>
  <c r="E26" i="130"/>
  <c r="E25" i="130"/>
  <c r="E24" i="130"/>
  <c r="E23" i="130"/>
  <c r="E22" i="130"/>
  <c r="E21" i="130"/>
  <c r="E20" i="130"/>
  <c r="E19" i="130"/>
  <c r="E18" i="130"/>
  <c r="E17" i="130"/>
  <c r="E16" i="130"/>
  <c r="E15" i="130"/>
  <c r="E14" i="130"/>
  <c r="E13" i="130"/>
  <c r="E12" i="130"/>
  <c r="E11" i="130"/>
  <c r="E10" i="130"/>
  <c r="E9" i="130"/>
  <c r="E8" i="130"/>
  <c r="E7" i="130"/>
  <c r="E56" i="129"/>
  <c r="E55" i="129"/>
  <c r="E54" i="129"/>
  <c r="E53" i="129"/>
  <c r="E52" i="129"/>
  <c r="E51" i="129"/>
  <c r="E50" i="129"/>
  <c r="E49" i="129"/>
  <c r="E48" i="129"/>
  <c r="E47" i="129"/>
  <c r="E46" i="129"/>
  <c r="E45" i="129"/>
  <c r="E44" i="129"/>
  <c r="E43" i="129"/>
  <c r="E42" i="129"/>
  <c r="E41" i="129"/>
  <c r="E40" i="129"/>
  <c r="E39" i="129"/>
  <c r="E38" i="129"/>
  <c r="E37" i="129"/>
  <c r="E36" i="129"/>
  <c r="E35" i="129"/>
  <c r="E34" i="129"/>
  <c r="E33" i="129"/>
  <c r="E32" i="129"/>
  <c r="E31" i="129"/>
  <c r="E30" i="129"/>
  <c r="E29" i="129"/>
  <c r="E28" i="129"/>
  <c r="E27" i="129"/>
  <c r="E26" i="129"/>
  <c r="E25" i="129"/>
  <c r="E24" i="129"/>
  <c r="E23" i="129"/>
  <c r="E22" i="129"/>
  <c r="E21" i="129"/>
  <c r="E20" i="129"/>
  <c r="E19" i="129"/>
  <c r="E18" i="129"/>
  <c r="E17" i="129"/>
  <c r="E16" i="129"/>
  <c r="E15" i="129"/>
  <c r="E14" i="129"/>
  <c r="E13" i="129"/>
  <c r="E12" i="129"/>
  <c r="E11" i="129"/>
  <c r="E10" i="129"/>
  <c r="E9" i="129"/>
  <c r="E8" i="129"/>
  <c r="E7" i="129"/>
  <c r="E56" i="128"/>
  <c r="E55" i="128"/>
  <c r="E54" i="128"/>
  <c r="E53" i="128"/>
  <c r="E52" i="128"/>
  <c r="E51" i="128"/>
  <c r="E50" i="128"/>
  <c r="E49" i="128"/>
  <c r="E48" i="128"/>
  <c r="E47" i="128"/>
  <c r="E46" i="128"/>
  <c r="E45" i="128"/>
  <c r="E44" i="128"/>
  <c r="E43" i="128"/>
  <c r="E42" i="128"/>
  <c r="E41" i="128"/>
  <c r="E40" i="128"/>
  <c r="E39" i="128"/>
  <c r="E38" i="128"/>
  <c r="E37" i="128"/>
  <c r="E36" i="128"/>
  <c r="E35" i="128"/>
  <c r="E34" i="128"/>
  <c r="E33" i="128"/>
  <c r="E32" i="128"/>
  <c r="E31" i="128"/>
  <c r="E30" i="128"/>
  <c r="E29" i="128"/>
  <c r="E28" i="128"/>
  <c r="E27" i="128"/>
  <c r="E26" i="128"/>
  <c r="E25" i="128"/>
  <c r="E24" i="128"/>
  <c r="E23" i="128"/>
  <c r="E22" i="128"/>
  <c r="E21" i="128"/>
  <c r="E20" i="128"/>
  <c r="E19" i="128"/>
  <c r="E18" i="128"/>
  <c r="E17" i="128"/>
  <c r="E16" i="128"/>
  <c r="E15" i="128"/>
  <c r="E14" i="128"/>
  <c r="E13" i="128"/>
  <c r="E12" i="128"/>
  <c r="E11" i="128"/>
  <c r="E10" i="128"/>
  <c r="E9" i="128"/>
  <c r="E8" i="128"/>
  <c r="E7" i="128"/>
  <c r="E56" i="127"/>
  <c r="E55" i="127"/>
  <c r="E54" i="127"/>
  <c r="E53" i="127"/>
  <c r="E52" i="127"/>
  <c r="E51" i="127"/>
  <c r="E50" i="127"/>
  <c r="E49" i="127"/>
  <c r="E48" i="127"/>
  <c r="E47" i="127"/>
  <c r="E46" i="127"/>
  <c r="E45" i="127"/>
  <c r="E44" i="127"/>
  <c r="E43" i="127"/>
  <c r="E42" i="127"/>
  <c r="E41" i="127"/>
  <c r="E40" i="127"/>
  <c r="E39" i="127"/>
  <c r="E38" i="127"/>
  <c r="E37" i="127"/>
  <c r="E36" i="127"/>
  <c r="E35" i="127"/>
  <c r="E34" i="127"/>
  <c r="E33" i="127"/>
  <c r="E32" i="127"/>
  <c r="E31" i="127"/>
  <c r="E30" i="127"/>
  <c r="E29" i="127"/>
  <c r="E28" i="127"/>
  <c r="E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E13" i="127"/>
  <c r="E12" i="127"/>
  <c r="E11" i="127"/>
  <c r="E10" i="127"/>
  <c r="E9" i="127"/>
  <c r="E8" i="127"/>
  <c r="E7" i="127"/>
  <c r="E56" i="126"/>
  <c r="E55" i="126"/>
  <c r="E54" i="126"/>
  <c r="E53" i="126"/>
  <c r="E52" i="126"/>
  <c r="E51" i="126"/>
  <c r="E50" i="126"/>
  <c r="E49" i="126"/>
  <c r="E48" i="126"/>
  <c r="E47" i="126"/>
  <c r="E46" i="126"/>
  <c r="E45" i="126"/>
  <c r="E44" i="126"/>
  <c r="E43" i="126"/>
  <c r="E42" i="126"/>
  <c r="E41" i="126"/>
  <c r="E40" i="126"/>
  <c r="E39" i="126"/>
  <c r="E38" i="126"/>
  <c r="E37" i="126"/>
  <c r="E36" i="126"/>
  <c r="E35" i="126"/>
  <c r="E34" i="126"/>
  <c r="E33" i="126"/>
  <c r="E32" i="126"/>
  <c r="E31" i="126"/>
  <c r="E30" i="126"/>
  <c r="E29" i="126"/>
  <c r="E28" i="126"/>
  <c r="E27" i="126"/>
  <c r="E26" i="126"/>
  <c r="E25" i="126"/>
  <c r="E24" i="126"/>
  <c r="E23" i="126"/>
  <c r="E22" i="126"/>
  <c r="E21" i="126"/>
  <c r="E20" i="126"/>
  <c r="E19" i="126"/>
  <c r="E18" i="126"/>
  <c r="E17" i="126"/>
  <c r="E16" i="126"/>
  <c r="E15" i="126"/>
  <c r="E14" i="126"/>
  <c r="E13" i="126"/>
  <c r="E12" i="126"/>
  <c r="E11" i="126"/>
  <c r="E10" i="126"/>
  <c r="E9" i="126"/>
  <c r="E8" i="126"/>
  <c r="E7" i="126"/>
  <c r="E56" i="125"/>
  <c r="E55" i="125"/>
  <c r="E54" i="125"/>
  <c r="E53" i="125"/>
  <c r="E52" i="125"/>
  <c r="E51" i="125"/>
  <c r="E50" i="125"/>
  <c r="E49" i="125"/>
  <c r="E48" i="125"/>
  <c r="E47" i="125"/>
  <c r="E46" i="125"/>
  <c r="E45" i="125"/>
  <c r="E44" i="125"/>
  <c r="E43" i="125"/>
  <c r="E42" i="125"/>
  <c r="E41" i="125"/>
  <c r="E40" i="125"/>
  <c r="E39" i="125"/>
  <c r="E38" i="125"/>
  <c r="E37" i="125"/>
  <c r="E36" i="125"/>
  <c r="E35" i="125"/>
  <c r="E34" i="125"/>
  <c r="E33" i="125"/>
  <c r="E32" i="125"/>
  <c r="E31" i="125"/>
  <c r="E30" i="125"/>
  <c r="E29" i="125"/>
  <c r="E28" i="125"/>
  <c r="E27" i="125"/>
  <c r="E26" i="125"/>
  <c r="E25" i="125"/>
  <c r="E24" i="125"/>
  <c r="E23" i="125"/>
  <c r="E22" i="125"/>
  <c r="E21" i="125"/>
  <c r="E20" i="125"/>
  <c r="E19" i="125"/>
  <c r="E18" i="125"/>
  <c r="E17" i="125"/>
  <c r="E16" i="125"/>
  <c r="E15" i="125"/>
  <c r="E14" i="125"/>
  <c r="E13" i="125"/>
  <c r="E12" i="125"/>
  <c r="E11" i="125"/>
  <c r="E10" i="125"/>
  <c r="E9" i="125"/>
  <c r="E8" i="125"/>
  <c r="E7" i="125"/>
  <c r="E56" i="124"/>
  <c r="E55" i="124"/>
  <c r="E54" i="124"/>
  <c r="E53" i="124"/>
  <c r="E52" i="124"/>
  <c r="E51" i="124"/>
  <c r="E50" i="124"/>
  <c r="E49" i="124"/>
  <c r="E48" i="124"/>
  <c r="E47" i="124"/>
  <c r="E46" i="124"/>
  <c r="E45" i="124"/>
  <c r="E44" i="124"/>
  <c r="E43" i="124"/>
  <c r="E42" i="124"/>
  <c r="E41" i="124"/>
  <c r="E40" i="124"/>
  <c r="E39" i="124"/>
  <c r="E38" i="124"/>
  <c r="E37" i="124"/>
  <c r="E36" i="124"/>
  <c r="E35" i="124"/>
  <c r="E34" i="124"/>
  <c r="E33" i="124"/>
  <c r="E32" i="124"/>
  <c r="E31" i="124"/>
  <c r="E30" i="124"/>
  <c r="E29" i="124"/>
  <c r="E28" i="124"/>
  <c r="E27" i="124"/>
  <c r="E26" i="124"/>
  <c r="E25" i="124"/>
  <c r="E24" i="124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9" i="124"/>
  <c r="E8" i="124"/>
  <c r="E7" i="124"/>
  <c r="E56" i="123"/>
  <c r="E55" i="123"/>
  <c r="E54" i="123"/>
  <c r="E53" i="123"/>
  <c r="E52" i="123"/>
  <c r="E51" i="123"/>
  <c r="E50" i="123"/>
  <c r="E49" i="123"/>
  <c r="E48" i="123"/>
  <c r="E47" i="123"/>
  <c r="E46" i="123"/>
  <c r="E45" i="123"/>
  <c r="E44" i="123"/>
  <c r="E43" i="123"/>
  <c r="E42" i="123"/>
  <c r="E41" i="123"/>
  <c r="E40" i="123"/>
  <c r="E39" i="123"/>
  <c r="E38" i="123"/>
  <c r="E37" i="123"/>
  <c r="E36" i="123"/>
  <c r="E35" i="123"/>
  <c r="E34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E7" i="123"/>
  <c r="E56" i="122"/>
  <c r="E55" i="122"/>
  <c r="E54" i="122"/>
  <c r="E53" i="122"/>
  <c r="E52" i="122"/>
  <c r="E51" i="122"/>
  <c r="E50" i="122"/>
  <c r="E49" i="122"/>
  <c r="E48" i="122"/>
  <c r="E47" i="122"/>
  <c r="E46" i="122"/>
  <c r="E45" i="122"/>
  <c r="E44" i="122"/>
  <c r="E43" i="122"/>
  <c r="E42" i="122"/>
  <c r="E41" i="122"/>
  <c r="E40" i="122"/>
  <c r="E39" i="122"/>
  <c r="E38" i="122"/>
  <c r="E37" i="122"/>
  <c r="E36" i="122"/>
  <c r="E35" i="122"/>
  <c r="E34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E7" i="122"/>
  <c r="E56" i="121"/>
  <c r="E55" i="121"/>
  <c r="E54" i="121"/>
  <c r="E53" i="121"/>
  <c r="E52" i="121"/>
  <c r="E51" i="121"/>
  <c r="E50" i="121"/>
  <c r="E49" i="121"/>
  <c r="E48" i="121"/>
  <c r="E47" i="121"/>
  <c r="E46" i="121"/>
  <c r="E45" i="121"/>
  <c r="E44" i="121"/>
  <c r="E43" i="121"/>
  <c r="E42" i="121"/>
  <c r="E41" i="121"/>
  <c r="E40" i="121"/>
  <c r="E39" i="121"/>
  <c r="E38" i="121"/>
  <c r="E37" i="121"/>
  <c r="E36" i="121"/>
  <c r="E35" i="121"/>
  <c r="E34" i="121"/>
  <c r="E33" i="121"/>
  <c r="E32" i="121"/>
  <c r="E31" i="121"/>
  <c r="E30" i="121"/>
  <c r="E29" i="121"/>
  <c r="E28" i="121"/>
  <c r="E27" i="121"/>
  <c r="E26" i="121"/>
  <c r="E25" i="121"/>
  <c r="E24" i="121"/>
  <c r="E23" i="121"/>
  <c r="E22" i="121"/>
  <c r="E21" i="121"/>
  <c r="E20" i="121"/>
  <c r="E19" i="121"/>
  <c r="E18" i="121"/>
  <c r="E17" i="121"/>
  <c r="E16" i="121"/>
  <c r="E15" i="121"/>
  <c r="E14" i="121"/>
  <c r="E13" i="121"/>
  <c r="E12" i="121"/>
  <c r="E11" i="121"/>
  <c r="E10" i="121"/>
  <c r="E9" i="121"/>
  <c r="E8" i="121"/>
  <c r="E7" i="121"/>
  <c r="E56" i="120"/>
  <c r="E55" i="120"/>
  <c r="E54" i="120"/>
  <c r="E53" i="120"/>
  <c r="E52" i="120"/>
  <c r="E51" i="120"/>
  <c r="E50" i="120"/>
  <c r="E49" i="120"/>
  <c r="E48" i="120"/>
  <c r="E47" i="120"/>
  <c r="E46" i="120"/>
  <c r="E45" i="120"/>
  <c r="E44" i="120"/>
  <c r="E43" i="120"/>
  <c r="E42" i="120"/>
  <c r="E41" i="120"/>
  <c r="E40" i="120"/>
  <c r="E39" i="120"/>
  <c r="E38" i="120"/>
  <c r="E37" i="120"/>
  <c r="E36" i="120"/>
  <c r="E35" i="120"/>
  <c r="E34" i="120"/>
  <c r="E33" i="120"/>
  <c r="E32" i="120"/>
  <c r="E31" i="120"/>
  <c r="E30" i="120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E7" i="120"/>
  <c r="E56" i="119"/>
  <c r="E55" i="119"/>
  <c r="E54" i="119"/>
  <c r="E53" i="119"/>
  <c r="E52" i="119"/>
  <c r="E51" i="119"/>
  <c r="E50" i="119"/>
  <c r="E49" i="119"/>
  <c r="E48" i="119"/>
  <c r="E47" i="119"/>
  <c r="E46" i="119"/>
  <c r="E45" i="119"/>
  <c r="E44" i="119"/>
  <c r="E43" i="119"/>
  <c r="E42" i="119"/>
  <c r="E41" i="119"/>
  <c r="E40" i="119"/>
  <c r="E39" i="119"/>
  <c r="E38" i="119"/>
  <c r="E37" i="119"/>
  <c r="E36" i="119"/>
  <c r="E35" i="119"/>
  <c r="E34" i="119"/>
  <c r="E33" i="119"/>
  <c r="E32" i="119"/>
  <c r="E31" i="119"/>
  <c r="E30" i="119"/>
  <c r="E29" i="119"/>
  <c r="E28" i="119"/>
  <c r="E27" i="119"/>
  <c r="E26" i="119"/>
  <c r="E25" i="119"/>
  <c r="E24" i="119"/>
  <c r="E23" i="119"/>
  <c r="E22" i="119"/>
  <c r="E21" i="119"/>
  <c r="E20" i="119"/>
  <c r="E19" i="119"/>
  <c r="E18" i="119"/>
  <c r="E17" i="119"/>
  <c r="E16" i="119"/>
  <c r="E15" i="119"/>
  <c r="E14" i="119"/>
  <c r="E13" i="119"/>
  <c r="E12" i="119"/>
  <c r="E11" i="119"/>
  <c r="E10" i="119"/>
  <c r="E9" i="119"/>
  <c r="E8" i="119"/>
  <c r="E7" i="119"/>
  <c r="E56" i="118"/>
  <c r="E55" i="118"/>
  <c r="E54" i="118"/>
  <c r="E53" i="118"/>
  <c r="E52" i="118"/>
  <c r="E51" i="118"/>
  <c r="E50" i="118"/>
  <c r="E49" i="118"/>
  <c r="E48" i="118"/>
  <c r="E47" i="118"/>
  <c r="E46" i="118"/>
  <c r="E45" i="118"/>
  <c r="E44" i="118"/>
  <c r="E43" i="118"/>
  <c r="E42" i="118"/>
  <c r="E41" i="118"/>
  <c r="E40" i="118"/>
  <c r="E39" i="118"/>
  <c r="E38" i="118"/>
  <c r="E37" i="118"/>
  <c r="E36" i="118"/>
  <c r="E35" i="118"/>
  <c r="E34" i="118"/>
  <c r="E33" i="118"/>
  <c r="E32" i="118"/>
  <c r="E31" i="118"/>
  <c r="E30" i="118"/>
  <c r="E29" i="118"/>
  <c r="E28" i="118"/>
  <c r="E27" i="118"/>
  <c r="E26" i="118"/>
  <c r="E25" i="118"/>
  <c r="E24" i="118"/>
  <c r="E23" i="118"/>
  <c r="E22" i="118"/>
  <c r="E21" i="118"/>
  <c r="E20" i="118"/>
  <c r="E19" i="118"/>
  <c r="E18" i="118"/>
  <c r="E17" i="118"/>
  <c r="E16" i="118"/>
  <c r="E15" i="118"/>
  <c r="E14" i="118"/>
  <c r="E13" i="118"/>
  <c r="E12" i="118"/>
  <c r="E11" i="118"/>
  <c r="E10" i="118"/>
  <c r="E9" i="118"/>
  <c r="E8" i="118"/>
  <c r="E7" i="118"/>
  <c r="E56" i="117"/>
  <c r="E55" i="117"/>
  <c r="E54" i="117"/>
  <c r="E53" i="117"/>
  <c r="E52" i="117"/>
  <c r="E51" i="117"/>
  <c r="E50" i="117"/>
  <c r="E49" i="117"/>
  <c r="E48" i="117"/>
  <c r="E47" i="117"/>
  <c r="E46" i="117"/>
  <c r="E45" i="117"/>
  <c r="E44" i="117"/>
  <c r="E43" i="117"/>
  <c r="E42" i="117"/>
  <c r="E41" i="117"/>
  <c r="E40" i="117"/>
  <c r="E39" i="117"/>
  <c r="E38" i="117"/>
  <c r="E37" i="117"/>
  <c r="E36" i="117"/>
  <c r="E35" i="117"/>
  <c r="E34" i="117"/>
  <c r="E33" i="117"/>
  <c r="E32" i="117"/>
  <c r="E31" i="117"/>
  <c r="E30" i="117"/>
  <c r="E29" i="117"/>
  <c r="E28" i="117"/>
  <c r="E27" i="117"/>
  <c r="E26" i="117"/>
  <c r="E25" i="117"/>
  <c r="E24" i="117"/>
  <c r="E23" i="117"/>
  <c r="E22" i="117"/>
  <c r="E21" i="117"/>
  <c r="E20" i="117"/>
  <c r="E19" i="117"/>
  <c r="E18" i="117"/>
  <c r="E17" i="117"/>
  <c r="E16" i="117"/>
  <c r="E15" i="117"/>
  <c r="E14" i="117"/>
  <c r="E13" i="117"/>
  <c r="E12" i="117"/>
  <c r="E11" i="117"/>
  <c r="E10" i="117"/>
  <c r="E9" i="117"/>
  <c r="E8" i="117"/>
  <c r="E7" i="117"/>
  <c r="E56" i="116"/>
  <c r="E55" i="116"/>
  <c r="E54" i="116"/>
  <c r="E53" i="116"/>
  <c r="E52" i="116"/>
  <c r="E51" i="116"/>
  <c r="E50" i="116"/>
  <c r="E49" i="116"/>
  <c r="E48" i="116"/>
  <c r="E47" i="116"/>
  <c r="E46" i="116"/>
  <c r="E45" i="116"/>
  <c r="E44" i="116"/>
  <c r="E43" i="116"/>
  <c r="E42" i="116"/>
  <c r="E41" i="116"/>
  <c r="E40" i="116"/>
  <c r="E39" i="116"/>
  <c r="E38" i="116"/>
  <c r="E37" i="116"/>
  <c r="E36" i="116"/>
  <c r="E35" i="116"/>
  <c r="E34" i="116"/>
  <c r="E33" i="116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E7" i="116"/>
  <c r="E56" i="115"/>
  <c r="E55" i="115"/>
  <c r="E54" i="115"/>
  <c r="E53" i="115"/>
  <c r="E52" i="115"/>
  <c r="E51" i="115"/>
  <c r="E50" i="115"/>
  <c r="E49" i="115"/>
  <c r="E48" i="115"/>
  <c r="E47" i="115"/>
  <c r="E46" i="115"/>
  <c r="E45" i="115"/>
  <c r="E44" i="115"/>
  <c r="E43" i="115"/>
  <c r="E42" i="115"/>
  <c r="E41" i="115"/>
  <c r="E40" i="115"/>
  <c r="E39" i="115"/>
  <c r="E38" i="115"/>
  <c r="E37" i="115"/>
  <c r="E36" i="115"/>
  <c r="E35" i="115"/>
  <c r="E34" i="115"/>
  <c r="E33" i="115"/>
  <c r="E32" i="115"/>
  <c r="E31" i="115"/>
  <c r="E30" i="115"/>
  <c r="E29" i="115"/>
  <c r="E28" i="115"/>
  <c r="E27" i="115"/>
  <c r="E26" i="115"/>
  <c r="E25" i="115"/>
  <c r="E24" i="115"/>
  <c r="E23" i="115"/>
  <c r="E22" i="115"/>
  <c r="E21" i="115"/>
  <c r="E20" i="115"/>
  <c r="E19" i="115"/>
  <c r="E18" i="115"/>
  <c r="E17" i="115"/>
  <c r="E16" i="115"/>
  <c r="E15" i="115"/>
  <c r="E14" i="115"/>
  <c r="E13" i="115"/>
  <c r="E12" i="115"/>
  <c r="E11" i="115"/>
  <c r="E10" i="115"/>
  <c r="E9" i="115"/>
  <c r="E8" i="115"/>
  <c r="E7" i="115"/>
  <c r="E56" i="114"/>
  <c r="E55" i="114"/>
  <c r="E54" i="114"/>
  <c r="E53" i="114"/>
  <c r="E52" i="114"/>
  <c r="E51" i="114"/>
  <c r="E50" i="114"/>
  <c r="E49" i="114"/>
  <c r="E48" i="114"/>
  <c r="E47" i="114"/>
  <c r="E46" i="114"/>
  <c r="E45" i="114"/>
  <c r="E44" i="114"/>
  <c r="E43" i="114"/>
  <c r="E42" i="114"/>
  <c r="E41" i="114"/>
  <c r="E40" i="114"/>
  <c r="E39" i="114"/>
  <c r="E38" i="114"/>
  <c r="E37" i="114"/>
  <c r="E36" i="114"/>
  <c r="E35" i="114"/>
  <c r="E34" i="114"/>
  <c r="E33" i="114"/>
  <c r="E32" i="114"/>
  <c r="E31" i="114"/>
  <c r="E30" i="114"/>
  <c r="E29" i="114"/>
  <c r="E28" i="114"/>
  <c r="E27" i="114"/>
  <c r="E26" i="114"/>
  <c r="E25" i="114"/>
  <c r="E24" i="114"/>
  <c r="E23" i="114"/>
  <c r="E22" i="114"/>
  <c r="E21" i="114"/>
  <c r="E20" i="114"/>
  <c r="E19" i="114"/>
  <c r="E18" i="114"/>
  <c r="E17" i="114"/>
  <c r="E16" i="114"/>
  <c r="E15" i="114"/>
  <c r="E14" i="114"/>
  <c r="E13" i="114"/>
  <c r="E12" i="114"/>
  <c r="E11" i="114"/>
  <c r="E10" i="114"/>
  <c r="E9" i="114"/>
  <c r="E8" i="114"/>
  <c r="E7" i="114"/>
  <c r="E56" i="113"/>
  <c r="E55" i="113"/>
  <c r="E54" i="113"/>
  <c r="E53" i="113"/>
  <c r="E52" i="113"/>
  <c r="E51" i="113"/>
  <c r="E50" i="113"/>
  <c r="E49" i="113"/>
  <c r="E48" i="113"/>
  <c r="E47" i="113"/>
  <c r="E46" i="113"/>
  <c r="E45" i="113"/>
  <c r="E44" i="113"/>
  <c r="E43" i="113"/>
  <c r="E42" i="113"/>
  <c r="E41" i="113"/>
  <c r="E40" i="113"/>
  <c r="E39" i="113"/>
  <c r="E38" i="113"/>
  <c r="E37" i="113"/>
  <c r="E36" i="113"/>
  <c r="E35" i="113"/>
  <c r="E34" i="113"/>
  <c r="E33" i="113"/>
  <c r="E32" i="113"/>
  <c r="E31" i="113"/>
  <c r="E30" i="113"/>
  <c r="E29" i="113"/>
  <c r="E28" i="113"/>
  <c r="E27" i="113"/>
  <c r="E26" i="113"/>
  <c r="E25" i="113"/>
  <c r="E24" i="113"/>
  <c r="E23" i="113"/>
  <c r="E22" i="113"/>
  <c r="E21" i="113"/>
  <c r="E20" i="113"/>
  <c r="E19" i="113"/>
  <c r="E18" i="113"/>
  <c r="E17" i="113"/>
  <c r="E16" i="113"/>
  <c r="E15" i="113"/>
  <c r="E14" i="113"/>
  <c r="E13" i="113"/>
  <c r="E12" i="113"/>
  <c r="E11" i="113"/>
  <c r="E10" i="113"/>
  <c r="E9" i="113"/>
  <c r="E8" i="113"/>
  <c r="E7" i="113"/>
  <c r="E56" i="112"/>
  <c r="E55" i="112"/>
  <c r="E54" i="112"/>
  <c r="E53" i="112"/>
  <c r="E52" i="112"/>
  <c r="E51" i="112"/>
  <c r="E50" i="112"/>
  <c r="E49" i="112"/>
  <c r="E48" i="112"/>
  <c r="E47" i="112"/>
  <c r="E46" i="112"/>
  <c r="E45" i="112"/>
  <c r="E44" i="112"/>
  <c r="E43" i="112"/>
  <c r="E42" i="112"/>
  <c r="E41" i="112"/>
  <c r="E40" i="112"/>
  <c r="E39" i="112"/>
  <c r="E38" i="112"/>
  <c r="E37" i="112"/>
  <c r="E36" i="112"/>
  <c r="E35" i="112"/>
  <c r="E34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7" i="112"/>
  <c r="E56" i="111"/>
  <c r="E55" i="111"/>
  <c r="E54" i="111"/>
  <c r="E53" i="111"/>
  <c r="E52" i="111"/>
  <c r="E51" i="111"/>
  <c r="E50" i="111"/>
  <c r="E49" i="111"/>
  <c r="E48" i="111"/>
  <c r="E47" i="111"/>
  <c r="E46" i="111"/>
  <c r="E45" i="111"/>
  <c r="E44" i="111"/>
  <c r="E43" i="111"/>
  <c r="E42" i="111"/>
  <c r="E41" i="111"/>
  <c r="E40" i="111"/>
  <c r="E39" i="111"/>
  <c r="E38" i="111"/>
  <c r="E37" i="111"/>
  <c r="E36" i="111"/>
  <c r="E35" i="111"/>
  <c r="E34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7" i="111"/>
  <c r="E56" i="110"/>
  <c r="E55" i="110"/>
  <c r="E54" i="110"/>
  <c r="E53" i="110"/>
  <c r="E52" i="110"/>
  <c r="E51" i="110"/>
  <c r="E50" i="110"/>
  <c r="E49" i="110"/>
  <c r="E48" i="110"/>
  <c r="E47" i="110"/>
  <c r="E46" i="110"/>
  <c r="E45" i="110"/>
  <c r="E44" i="110"/>
  <c r="E43" i="110"/>
  <c r="E42" i="110"/>
  <c r="E41" i="110"/>
  <c r="E40" i="110"/>
  <c r="E39" i="110"/>
  <c r="E38" i="110"/>
  <c r="E37" i="110"/>
  <c r="E36" i="110"/>
  <c r="E35" i="110"/>
  <c r="E34" i="110"/>
  <c r="E33" i="110"/>
  <c r="E32" i="110"/>
  <c r="E31" i="110"/>
  <c r="E30" i="110"/>
  <c r="E29" i="110"/>
  <c r="E28" i="110"/>
  <c r="E27" i="110"/>
  <c r="E26" i="110"/>
  <c r="E25" i="110"/>
  <c r="E24" i="110"/>
  <c r="E23" i="110"/>
  <c r="E22" i="110"/>
  <c r="E21" i="110"/>
  <c r="E20" i="110"/>
  <c r="E19" i="110"/>
  <c r="E18" i="110"/>
  <c r="E17" i="110"/>
  <c r="E16" i="110"/>
  <c r="E15" i="110"/>
  <c r="E14" i="110"/>
  <c r="E13" i="110"/>
  <c r="E12" i="110"/>
  <c r="E11" i="110"/>
  <c r="E10" i="110"/>
  <c r="E9" i="110"/>
  <c r="E8" i="110"/>
  <c r="E7" i="110"/>
  <c r="E56" i="109"/>
  <c r="E55" i="109"/>
  <c r="E54" i="109"/>
  <c r="E53" i="109"/>
  <c r="E52" i="109"/>
  <c r="E51" i="109"/>
  <c r="E50" i="109"/>
  <c r="E49" i="109"/>
  <c r="E48" i="109"/>
  <c r="E47" i="109"/>
  <c r="E46" i="109"/>
  <c r="E45" i="109"/>
  <c r="E44" i="109"/>
  <c r="E43" i="109"/>
  <c r="E42" i="109"/>
  <c r="E41" i="109"/>
  <c r="E40" i="109"/>
  <c r="E39" i="109"/>
  <c r="E38" i="109"/>
  <c r="E37" i="109"/>
  <c r="E36" i="109"/>
  <c r="E35" i="109"/>
  <c r="E34" i="109"/>
  <c r="E33" i="109"/>
  <c r="E32" i="109"/>
  <c r="E31" i="109"/>
  <c r="E30" i="109"/>
  <c r="E29" i="109"/>
  <c r="E28" i="109"/>
  <c r="E27" i="109"/>
  <c r="E26" i="109"/>
  <c r="E25" i="109"/>
  <c r="E24" i="109"/>
  <c r="E23" i="109"/>
  <c r="E22" i="109"/>
  <c r="E21" i="109"/>
  <c r="E20" i="109"/>
  <c r="E19" i="109"/>
  <c r="E18" i="109"/>
  <c r="E17" i="109"/>
  <c r="E16" i="109"/>
  <c r="E15" i="109"/>
  <c r="E14" i="109"/>
  <c r="E13" i="109"/>
  <c r="E12" i="109"/>
  <c r="E11" i="109"/>
  <c r="E10" i="109"/>
  <c r="E9" i="109"/>
  <c r="E8" i="109"/>
  <c r="E7" i="109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Y2" i="164" l="1"/>
  <c r="X2" i="164"/>
  <c r="Z2" i="164"/>
  <c r="Y2" i="163"/>
  <c r="X2" i="163"/>
  <c r="Z2" i="163"/>
  <c r="X3" i="163" s="1"/>
  <c r="X4" i="163" s="1"/>
  <c r="Y2" i="162"/>
  <c r="X2" i="162"/>
  <c r="Z2" i="162"/>
  <c r="Y2" i="161"/>
  <c r="X2" i="161"/>
  <c r="Z2" i="161"/>
  <c r="Y2" i="160"/>
  <c r="Z2" i="160"/>
  <c r="X3" i="160" s="1"/>
  <c r="X4" i="160" s="1"/>
  <c r="X2" i="160"/>
  <c r="Y2" i="159"/>
  <c r="Z2" i="159"/>
  <c r="X2" i="159"/>
  <c r="E57" i="128"/>
  <c r="E7" i="4"/>
  <c r="E57" i="4"/>
  <c r="E58" i="4" s="1"/>
  <c r="K57" i="4"/>
  <c r="K57" i="109"/>
  <c r="K57" i="110"/>
  <c r="K57" i="111"/>
  <c r="K57" i="112"/>
  <c r="K57" i="113"/>
  <c r="K57" i="114"/>
  <c r="K57" i="115"/>
  <c r="K57" i="116"/>
  <c r="K57" i="117"/>
  <c r="K57" i="118"/>
  <c r="K57" i="119"/>
  <c r="K57" i="120"/>
  <c r="K57" i="121"/>
  <c r="K57" i="122"/>
  <c r="K57" i="123"/>
  <c r="K57" i="124"/>
  <c r="K57" i="125"/>
  <c r="K57" i="126"/>
  <c r="K57" i="127"/>
  <c r="K57" i="128"/>
  <c r="K57" i="129"/>
  <c r="K57" i="130"/>
  <c r="K57" i="131"/>
  <c r="K57" i="132"/>
  <c r="K57" i="133"/>
  <c r="K57" i="134"/>
  <c r="K57" i="135"/>
  <c r="K57" i="136"/>
  <c r="K57" i="137"/>
  <c r="K57" i="138"/>
  <c r="K57" i="1"/>
  <c r="F57" i="4"/>
  <c r="F57" i="109"/>
  <c r="F57" i="110"/>
  <c r="F57" i="111"/>
  <c r="F57" i="112"/>
  <c r="F57" i="113"/>
  <c r="F57" i="114"/>
  <c r="F57" i="115"/>
  <c r="F57" i="116"/>
  <c r="F57" i="117"/>
  <c r="F57" i="118"/>
  <c r="F57" i="119"/>
  <c r="F57" i="120"/>
  <c r="F57" i="121"/>
  <c r="F57" i="122"/>
  <c r="F57" i="123"/>
  <c r="F57" i="124"/>
  <c r="F57" i="125"/>
  <c r="F57" i="126"/>
  <c r="F57" i="127"/>
  <c r="F57" i="128"/>
  <c r="F57" i="129"/>
  <c r="F57" i="130"/>
  <c r="F57" i="131"/>
  <c r="F57" i="132"/>
  <c r="F57" i="133"/>
  <c r="F57" i="134"/>
  <c r="F57" i="135"/>
  <c r="F57" i="136"/>
  <c r="F57" i="137"/>
  <c r="F57" i="138"/>
  <c r="F57" i="1"/>
  <c r="E57" i="1"/>
  <c r="E58" i="1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31" i="109"/>
  <c r="C31" i="109"/>
  <c r="B31" i="109"/>
  <c r="D30" i="109"/>
  <c r="C30" i="109"/>
  <c r="B30" i="109"/>
  <c r="D29" i="109"/>
  <c r="C29" i="109"/>
  <c r="B29" i="109"/>
  <c r="D28" i="109"/>
  <c r="C28" i="109"/>
  <c r="B28" i="109"/>
  <c r="D27" i="109"/>
  <c r="C27" i="109"/>
  <c r="B27" i="109"/>
  <c r="D26" i="109"/>
  <c r="C26" i="109"/>
  <c r="B26" i="109"/>
  <c r="D25" i="109"/>
  <c r="C25" i="109"/>
  <c r="B25" i="109"/>
  <c r="D24" i="109"/>
  <c r="C24" i="109"/>
  <c r="B24" i="109"/>
  <c r="D23" i="109"/>
  <c r="C23" i="109"/>
  <c r="B23" i="109"/>
  <c r="D22" i="109"/>
  <c r="C22" i="109"/>
  <c r="B22" i="109"/>
  <c r="D21" i="109"/>
  <c r="C21" i="109"/>
  <c r="B21" i="109"/>
  <c r="D20" i="109"/>
  <c r="C20" i="109"/>
  <c r="B20" i="109"/>
  <c r="D19" i="109"/>
  <c r="C19" i="109"/>
  <c r="B19" i="109"/>
  <c r="D18" i="109"/>
  <c r="C18" i="109"/>
  <c r="B18" i="109"/>
  <c r="D17" i="109"/>
  <c r="C17" i="109"/>
  <c r="B17" i="109"/>
  <c r="D16" i="109"/>
  <c r="C16" i="109"/>
  <c r="B16" i="109"/>
  <c r="D15" i="109"/>
  <c r="C15" i="109"/>
  <c r="B15" i="109"/>
  <c r="D14" i="109"/>
  <c r="C14" i="109"/>
  <c r="B14" i="109"/>
  <c r="D13" i="109"/>
  <c r="C13" i="109"/>
  <c r="B13" i="109"/>
  <c r="D12" i="109"/>
  <c r="C12" i="109"/>
  <c r="B12" i="109"/>
  <c r="D11" i="109"/>
  <c r="C11" i="109"/>
  <c r="B11" i="109"/>
  <c r="D10" i="109"/>
  <c r="C10" i="109"/>
  <c r="B10" i="109"/>
  <c r="D9" i="109"/>
  <c r="C9" i="109"/>
  <c r="B9" i="109"/>
  <c r="D8" i="109"/>
  <c r="C8" i="109"/>
  <c r="B8" i="109"/>
  <c r="D7" i="109"/>
  <c r="C7" i="109"/>
  <c r="B7" i="109"/>
  <c r="D31" i="110"/>
  <c r="C31" i="110"/>
  <c r="B31" i="110"/>
  <c r="D30" i="110"/>
  <c r="C30" i="110"/>
  <c r="B30" i="110"/>
  <c r="D29" i="110"/>
  <c r="C29" i="110"/>
  <c r="B29" i="110"/>
  <c r="D28" i="110"/>
  <c r="C28" i="110"/>
  <c r="B28" i="110"/>
  <c r="D27" i="110"/>
  <c r="C27" i="110"/>
  <c r="B27" i="110"/>
  <c r="D26" i="110"/>
  <c r="C26" i="110"/>
  <c r="B26" i="110"/>
  <c r="D25" i="110"/>
  <c r="C25" i="110"/>
  <c r="B25" i="110"/>
  <c r="D24" i="110"/>
  <c r="C24" i="110"/>
  <c r="B24" i="110"/>
  <c r="D23" i="110"/>
  <c r="C23" i="110"/>
  <c r="B23" i="110"/>
  <c r="D22" i="110"/>
  <c r="C22" i="110"/>
  <c r="B22" i="110"/>
  <c r="D21" i="110"/>
  <c r="C21" i="110"/>
  <c r="B21" i="110"/>
  <c r="D20" i="110"/>
  <c r="C20" i="110"/>
  <c r="B20" i="110"/>
  <c r="D19" i="110"/>
  <c r="C19" i="110"/>
  <c r="B19" i="110"/>
  <c r="D18" i="110"/>
  <c r="C18" i="110"/>
  <c r="B18" i="110"/>
  <c r="D17" i="110"/>
  <c r="C17" i="110"/>
  <c r="B17" i="110"/>
  <c r="D16" i="110"/>
  <c r="C16" i="110"/>
  <c r="B16" i="110"/>
  <c r="D15" i="110"/>
  <c r="C15" i="110"/>
  <c r="B15" i="110"/>
  <c r="D14" i="110"/>
  <c r="C14" i="110"/>
  <c r="B14" i="110"/>
  <c r="D13" i="110"/>
  <c r="C13" i="110"/>
  <c r="B13" i="110"/>
  <c r="D12" i="110"/>
  <c r="C12" i="110"/>
  <c r="B12" i="110"/>
  <c r="D11" i="110"/>
  <c r="C11" i="110"/>
  <c r="B11" i="110"/>
  <c r="D10" i="110"/>
  <c r="C10" i="110"/>
  <c r="B10" i="110"/>
  <c r="D9" i="110"/>
  <c r="C9" i="110"/>
  <c r="B9" i="110"/>
  <c r="D8" i="110"/>
  <c r="C8" i="110"/>
  <c r="B8" i="110"/>
  <c r="D7" i="110"/>
  <c r="C7" i="110"/>
  <c r="B7" i="110"/>
  <c r="D31" i="111"/>
  <c r="C31" i="111"/>
  <c r="B31" i="111"/>
  <c r="D30" i="111"/>
  <c r="C30" i="111"/>
  <c r="B30" i="111"/>
  <c r="D29" i="111"/>
  <c r="C29" i="111"/>
  <c r="B29" i="111"/>
  <c r="D28" i="111"/>
  <c r="C28" i="111"/>
  <c r="B28" i="111"/>
  <c r="D27" i="111"/>
  <c r="C27" i="111"/>
  <c r="B27" i="111"/>
  <c r="D26" i="111"/>
  <c r="C26" i="111"/>
  <c r="B26" i="111"/>
  <c r="D25" i="111"/>
  <c r="C25" i="111"/>
  <c r="B25" i="111"/>
  <c r="D24" i="111"/>
  <c r="C24" i="111"/>
  <c r="B24" i="111"/>
  <c r="D23" i="111"/>
  <c r="C23" i="111"/>
  <c r="B23" i="111"/>
  <c r="D22" i="111"/>
  <c r="C22" i="111"/>
  <c r="B22" i="111"/>
  <c r="D21" i="111"/>
  <c r="C21" i="111"/>
  <c r="B21" i="111"/>
  <c r="D20" i="111"/>
  <c r="C20" i="111"/>
  <c r="B20" i="111"/>
  <c r="D19" i="111"/>
  <c r="C19" i="111"/>
  <c r="B19" i="111"/>
  <c r="D18" i="111"/>
  <c r="C18" i="111"/>
  <c r="B18" i="111"/>
  <c r="D17" i="111"/>
  <c r="C17" i="111"/>
  <c r="B17" i="111"/>
  <c r="D16" i="111"/>
  <c r="C16" i="111"/>
  <c r="B16" i="111"/>
  <c r="D15" i="111"/>
  <c r="C15" i="111"/>
  <c r="B15" i="111"/>
  <c r="D14" i="111"/>
  <c r="C14" i="111"/>
  <c r="B14" i="111"/>
  <c r="D13" i="111"/>
  <c r="C13" i="111"/>
  <c r="B13" i="111"/>
  <c r="D12" i="111"/>
  <c r="C12" i="111"/>
  <c r="B12" i="111"/>
  <c r="D11" i="111"/>
  <c r="C11" i="111"/>
  <c r="B11" i="111"/>
  <c r="D10" i="111"/>
  <c r="C10" i="111"/>
  <c r="B10" i="111"/>
  <c r="D9" i="111"/>
  <c r="C9" i="111"/>
  <c r="B9" i="111"/>
  <c r="D8" i="111"/>
  <c r="C8" i="111"/>
  <c r="B8" i="111"/>
  <c r="D7" i="111"/>
  <c r="C7" i="111"/>
  <c r="B7" i="111"/>
  <c r="D31" i="112"/>
  <c r="C31" i="112"/>
  <c r="B31" i="112"/>
  <c r="D30" i="112"/>
  <c r="C30" i="112"/>
  <c r="B30" i="112"/>
  <c r="D29" i="112"/>
  <c r="C29" i="112"/>
  <c r="B29" i="112"/>
  <c r="D28" i="112"/>
  <c r="C28" i="112"/>
  <c r="B28" i="112"/>
  <c r="D27" i="112"/>
  <c r="C27" i="112"/>
  <c r="B27" i="112"/>
  <c r="D26" i="112"/>
  <c r="C26" i="112"/>
  <c r="B26" i="112"/>
  <c r="D25" i="112"/>
  <c r="C25" i="112"/>
  <c r="B25" i="112"/>
  <c r="D24" i="112"/>
  <c r="C24" i="112"/>
  <c r="B24" i="112"/>
  <c r="D23" i="112"/>
  <c r="C23" i="112"/>
  <c r="B23" i="112"/>
  <c r="D22" i="112"/>
  <c r="C22" i="112"/>
  <c r="B22" i="112"/>
  <c r="D21" i="112"/>
  <c r="C21" i="112"/>
  <c r="B21" i="112"/>
  <c r="D20" i="112"/>
  <c r="C20" i="112"/>
  <c r="B20" i="112"/>
  <c r="D19" i="112"/>
  <c r="C19" i="112"/>
  <c r="B19" i="112"/>
  <c r="D18" i="112"/>
  <c r="C18" i="112"/>
  <c r="B18" i="112"/>
  <c r="D17" i="112"/>
  <c r="C17" i="112"/>
  <c r="B17" i="112"/>
  <c r="D16" i="112"/>
  <c r="C16" i="112"/>
  <c r="B16" i="112"/>
  <c r="D15" i="112"/>
  <c r="C15" i="112"/>
  <c r="B15" i="112"/>
  <c r="D14" i="112"/>
  <c r="C14" i="112"/>
  <c r="B14" i="112"/>
  <c r="D13" i="112"/>
  <c r="C13" i="112"/>
  <c r="B13" i="112"/>
  <c r="D12" i="112"/>
  <c r="C12" i="112"/>
  <c r="B12" i="112"/>
  <c r="D11" i="112"/>
  <c r="C11" i="112"/>
  <c r="B11" i="112"/>
  <c r="D10" i="112"/>
  <c r="C10" i="112"/>
  <c r="B10" i="112"/>
  <c r="D9" i="112"/>
  <c r="C9" i="112"/>
  <c r="B9" i="112"/>
  <c r="D8" i="112"/>
  <c r="C8" i="112"/>
  <c r="B8" i="112"/>
  <c r="D7" i="112"/>
  <c r="C7" i="112"/>
  <c r="B7" i="112"/>
  <c r="D31" i="113"/>
  <c r="C31" i="113"/>
  <c r="B31" i="113"/>
  <c r="D30" i="113"/>
  <c r="C30" i="113"/>
  <c r="B30" i="113"/>
  <c r="D29" i="113"/>
  <c r="C29" i="113"/>
  <c r="B29" i="113"/>
  <c r="D28" i="113"/>
  <c r="C28" i="113"/>
  <c r="B28" i="113"/>
  <c r="D27" i="113"/>
  <c r="C27" i="113"/>
  <c r="B27" i="113"/>
  <c r="D26" i="113"/>
  <c r="C26" i="113"/>
  <c r="B26" i="113"/>
  <c r="D25" i="113"/>
  <c r="C25" i="113"/>
  <c r="B25" i="113"/>
  <c r="D24" i="113"/>
  <c r="C24" i="113"/>
  <c r="B24" i="113"/>
  <c r="D23" i="113"/>
  <c r="C23" i="113"/>
  <c r="B23" i="113"/>
  <c r="D22" i="113"/>
  <c r="C22" i="113"/>
  <c r="B22" i="113"/>
  <c r="D21" i="113"/>
  <c r="C21" i="113"/>
  <c r="B21" i="113"/>
  <c r="D20" i="113"/>
  <c r="C20" i="113"/>
  <c r="B20" i="113"/>
  <c r="D19" i="113"/>
  <c r="C19" i="113"/>
  <c r="B19" i="113"/>
  <c r="D18" i="113"/>
  <c r="C18" i="113"/>
  <c r="B18" i="113"/>
  <c r="D17" i="113"/>
  <c r="C17" i="113"/>
  <c r="B17" i="113"/>
  <c r="D16" i="113"/>
  <c r="C16" i="113"/>
  <c r="B16" i="113"/>
  <c r="D15" i="113"/>
  <c r="C15" i="113"/>
  <c r="B15" i="113"/>
  <c r="D14" i="113"/>
  <c r="C14" i="113"/>
  <c r="B14" i="113"/>
  <c r="D13" i="113"/>
  <c r="C13" i="113"/>
  <c r="B13" i="113"/>
  <c r="D12" i="113"/>
  <c r="C12" i="113"/>
  <c r="B12" i="113"/>
  <c r="D11" i="113"/>
  <c r="C11" i="113"/>
  <c r="B11" i="113"/>
  <c r="D10" i="113"/>
  <c r="C10" i="113"/>
  <c r="B10" i="113"/>
  <c r="D9" i="113"/>
  <c r="C9" i="113"/>
  <c r="B9" i="113"/>
  <c r="D8" i="113"/>
  <c r="C8" i="113"/>
  <c r="B8" i="113"/>
  <c r="D7" i="113"/>
  <c r="C7" i="113"/>
  <c r="B7" i="113"/>
  <c r="D31" i="114"/>
  <c r="C31" i="114"/>
  <c r="B31" i="114"/>
  <c r="D30" i="114"/>
  <c r="C30" i="114"/>
  <c r="B30" i="114"/>
  <c r="D29" i="114"/>
  <c r="C29" i="114"/>
  <c r="B29" i="114"/>
  <c r="D28" i="114"/>
  <c r="C28" i="114"/>
  <c r="B28" i="114"/>
  <c r="D27" i="114"/>
  <c r="C27" i="114"/>
  <c r="B27" i="114"/>
  <c r="D26" i="114"/>
  <c r="C26" i="114"/>
  <c r="B26" i="114"/>
  <c r="D25" i="114"/>
  <c r="C25" i="114"/>
  <c r="B25" i="114"/>
  <c r="D24" i="114"/>
  <c r="C24" i="114"/>
  <c r="B24" i="114"/>
  <c r="D23" i="114"/>
  <c r="C23" i="114"/>
  <c r="B23" i="114"/>
  <c r="D22" i="114"/>
  <c r="C22" i="114"/>
  <c r="B22" i="114"/>
  <c r="D21" i="114"/>
  <c r="C21" i="114"/>
  <c r="B21" i="114"/>
  <c r="D20" i="114"/>
  <c r="C20" i="114"/>
  <c r="B20" i="114"/>
  <c r="D19" i="114"/>
  <c r="C19" i="114"/>
  <c r="B19" i="114"/>
  <c r="D18" i="114"/>
  <c r="C18" i="114"/>
  <c r="B18" i="114"/>
  <c r="D17" i="114"/>
  <c r="C17" i="114"/>
  <c r="B17" i="114"/>
  <c r="D16" i="114"/>
  <c r="C16" i="114"/>
  <c r="B16" i="114"/>
  <c r="D15" i="114"/>
  <c r="C15" i="114"/>
  <c r="B15" i="114"/>
  <c r="D14" i="114"/>
  <c r="C14" i="114"/>
  <c r="B14" i="114"/>
  <c r="D13" i="114"/>
  <c r="C13" i="114"/>
  <c r="B13" i="114"/>
  <c r="D12" i="114"/>
  <c r="C12" i="114"/>
  <c r="B12" i="114"/>
  <c r="D11" i="114"/>
  <c r="C11" i="114"/>
  <c r="B11" i="114"/>
  <c r="D10" i="114"/>
  <c r="C10" i="114"/>
  <c r="B10" i="114"/>
  <c r="D9" i="114"/>
  <c r="C9" i="114"/>
  <c r="B9" i="114"/>
  <c r="D8" i="114"/>
  <c r="C8" i="114"/>
  <c r="B8" i="114"/>
  <c r="D7" i="114"/>
  <c r="C7" i="114"/>
  <c r="B7" i="114"/>
  <c r="D31" i="115"/>
  <c r="C31" i="115"/>
  <c r="B31" i="115"/>
  <c r="D30" i="115"/>
  <c r="C30" i="115"/>
  <c r="B30" i="115"/>
  <c r="D29" i="115"/>
  <c r="C29" i="115"/>
  <c r="B29" i="115"/>
  <c r="D28" i="115"/>
  <c r="C28" i="115"/>
  <c r="B28" i="115"/>
  <c r="D27" i="115"/>
  <c r="C27" i="115"/>
  <c r="B27" i="115"/>
  <c r="D26" i="115"/>
  <c r="C26" i="115"/>
  <c r="B26" i="115"/>
  <c r="D25" i="115"/>
  <c r="C25" i="115"/>
  <c r="B25" i="115"/>
  <c r="D24" i="115"/>
  <c r="C24" i="115"/>
  <c r="B24" i="115"/>
  <c r="D23" i="115"/>
  <c r="C23" i="115"/>
  <c r="B23" i="115"/>
  <c r="D22" i="115"/>
  <c r="C22" i="115"/>
  <c r="B22" i="115"/>
  <c r="D21" i="115"/>
  <c r="C21" i="115"/>
  <c r="B21" i="115"/>
  <c r="D20" i="115"/>
  <c r="C20" i="115"/>
  <c r="B20" i="115"/>
  <c r="D19" i="115"/>
  <c r="C19" i="115"/>
  <c r="B19" i="115"/>
  <c r="D18" i="115"/>
  <c r="C18" i="115"/>
  <c r="B18" i="115"/>
  <c r="D17" i="115"/>
  <c r="C17" i="115"/>
  <c r="B17" i="115"/>
  <c r="D16" i="115"/>
  <c r="C16" i="115"/>
  <c r="B16" i="115"/>
  <c r="D15" i="115"/>
  <c r="C15" i="115"/>
  <c r="B15" i="115"/>
  <c r="D14" i="115"/>
  <c r="C14" i="115"/>
  <c r="B14" i="115"/>
  <c r="D13" i="115"/>
  <c r="C13" i="115"/>
  <c r="B13" i="115"/>
  <c r="D12" i="115"/>
  <c r="C12" i="115"/>
  <c r="B12" i="115"/>
  <c r="D11" i="115"/>
  <c r="C11" i="115"/>
  <c r="B11" i="115"/>
  <c r="D10" i="115"/>
  <c r="C10" i="115"/>
  <c r="B10" i="115"/>
  <c r="D9" i="115"/>
  <c r="C9" i="115"/>
  <c r="B9" i="115"/>
  <c r="D8" i="115"/>
  <c r="C8" i="115"/>
  <c r="B8" i="115"/>
  <c r="D7" i="115"/>
  <c r="C7" i="115"/>
  <c r="B7" i="115"/>
  <c r="D31" i="116"/>
  <c r="C31" i="116"/>
  <c r="B31" i="116"/>
  <c r="D30" i="116"/>
  <c r="C30" i="116"/>
  <c r="B30" i="116"/>
  <c r="D29" i="116"/>
  <c r="C29" i="116"/>
  <c r="B29" i="116"/>
  <c r="D28" i="116"/>
  <c r="C28" i="116"/>
  <c r="B28" i="116"/>
  <c r="D27" i="116"/>
  <c r="C27" i="116"/>
  <c r="B27" i="116"/>
  <c r="D26" i="116"/>
  <c r="C26" i="116"/>
  <c r="B26" i="116"/>
  <c r="D25" i="116"/>
  <c r="C25" i="116"/>
  <c r="B25" i="116"/>
  <c r="D24" i="116"/>
  <c r="C24" i="116"/>
  <c r="B24" i="116"/>
  <c r="D23" i="116"/>
  <c r="C23" i="116"/>
  <c r="B23" i="116"/>
  <c r="D22" i="116"/>
  <c r="C22" i="116"/>
  <c r="B22" i="116"/>
  <c r="D21" i="116"/>
  <c r="C21" i="116"/>
  <c r="B21" i="116"/>
  <c r="D20" i="116"/>
  <c r="C20" i="116"/>
  <c r="B20" i="116"/>
  <c r="D19" i="116"/>
  <c r="C19" i="116"/>
  <c r="B19" i="116"/>
  <c r="D18" i="116"/>
  <c r="C18" i="116"/>
  <c r="B18" i="116"/>
  <c r="D17" i="116"/>
  <c r="C17" i="116"/>
  <c r="B17" i="116"/>
  <c r="D16" i="116"/>
  <c r="C16" i="116"/>
  <c r="B16" i="116"/>
  <c r="D15" i="116"/>
  <c r="C15" i="116"/>
  <c r="B15" i="116"/>
  <c r="D14" i="116"/>
  <c r="C14" i="116"/>
  <c r="B14" i="116"/>
  <c r="D13" i="116"/>
  <c r="C13" i="116"/>
  <c r="B13" i="116"/>
  <c r="D12" i="116"/>
  <c r="C12" i="116"/>
  <c r="B12" i="116"/>
  <c r="D11" i="116"/>
  <c r="C11" i="116"/>
  <c r="B11" i="116"/>
  <c r="D10" i="116"/>
  <c r="C10" i="116"/>
  <c r="B10" i="116"/>
  <c r="D9" i="116"/>
  <c r="C9" i="116"/>
  <c r="B9" i="116"/>
  <c r="D8" i="116"/>
  <c r="C8" i="116"/>
  <c r="B8" i="116"/>
  <c r="D7" i="116"/>
  <c r="C7" i="116"/>
  <c r="B7" i="116"/>
  <c r="D31" i="117"/>
  <c r="C31" i="117"/>
  <c r="B31" i="117"/>
  <c r="D30" i="117"/>
  <c r="C30" i="117"/>
  <c r="B30" i="117"/>
  <c r="D29" i="117"/>
  <c r="C29" i="117"/>
  <c r="B29" i="117"/>
  <c r="D28" i="117"/>
  <c r="C28" i="117"/>
  <c r="B28" i="117"/>
  <c r="D27" i="117"/>
  <c r="C27" i="117"/>
  <c r="B27" i="117"/>
  <c r="D26" i="117"/>
  <c r="C26" i="117"/>
  <c r="B26" i="117"/>
  <c r="D25" i="117"/>
  <c r="C25" i="117"/>
  <c r="B25" i="117"/>
  <c r="D24" i="117"/>
  <c r="C24" i="117"/>
  <c r="B24" i="117"/>
  <c r="D23" i="117"/>
  <c r="C23" i="117"/>
  <c r="B23" i="117"/>
  <c r="D22" i="117"/>
  <c r="C22" i="117"/>
  <c r="B22" i="117"/>
  <c r="D21" i="117"/>
  <c r="C21" i="117"/>
  <c r="B21" i="117"/>
  <c r="D20" i="117"/>
  <c r="C20" i="117"/>
  <c r="B20" i="117"/>
  <c r="D19" i="117"/>
  <c r="C19" i="117"/>
  <c r="B19" i="117"/>
  <c r="D18" i="117"/>
  <c r="C18" i="117"/>
  <c r="B18" i="117"/>
  <c r="D17" i="117"/>
  <c r="C17" i="117"/>
  <c r="B17" i="117"/>
  <c r="D16" i="117"/>
  <c r="C16" i="117"/>
  <c r="B16" i="117"/>
  <c r="D15" i="117"/>
  <c r="C15" i="117"/>
  <c r="B15" i="117"/>
  <c r="D14" i="117"/>
  <c r="C14" i="117"/>
  <c r="B14" i="117"/>
  <c r="D13" i="117"/>
  <c r="C13" i="117"/>
  <c r="B13" i="117"/>
  <c r="D12" i="117"/>
  <c r="C12" i="117"/>
  <c r="B12" i="117"/>
  <c r="D11" i="117"/>
  <c r="C11" i="117"/>
  <c r="B11" i="117"/>
  <c r="D10" i="117"/>
  <c r="C10" i="117"/>
  <c r="B10" i="117"/>
  <c r="D9" i="117"/>
  <c r="C9" i="117"/>
  <c r="B9" i="117"/>
  <c r="D8" i="117"/>
  <c r="C8" i="117"/>
  <c r="B8" i="117"/>
  <c r="D7" i="117"/>
  <c r="C7" i="117"/>
  <c r="B7" i="117"/>
  <c r="D31" i="118"/>
  <c r="C31" i="118"/>
  <c r="B31" i="118"/>
  <c r="D30" i="118"/>
  <c r="C30" i="118"/>
  <c r="B30" i="118"/>
  <c r="D29" i="118"/>
  <c r="C29" i="118"/>
  <c r="B29" i="118"/>
  <c r="D28" i="118"/>
  <c r="C28" i="118"/>
  <c r="B28" i="118"/>
  <c r="D27" i="118"/>
  <c r="C27" i="118"/>
  <c r="B27" i="118"/>
  <c r="D26" i="118"/>
  <c r="C26" i="118"/>
  <c r="B26" i="118"/>
  <c r="D25" i="118"/>
  <c r="C25" i="118"/>
  <c r="B25" i="118"/>
  <c r="D24" i="118"/>
  <c r="C24" i="118"/>
  <c r="B24" i="118"/>
  <c r="D23" i="118"/>
  <c r="C23" i="118"/>
  <c r="B23" i="118"/>
  <c r="D22" i="118"/>
  <c r="C22" i="118"/>
  <c r="B22" i="118"/>
  <c r="D21" i="118"/>
  <c r="C21" i="118"/>
  <c r="B21" i="118"/>
  <c r="D20" i="118"/>
  <c r="C20" i="118"/>
  <c r="B20" i="118"/>
  <c r="D19" i="118"/>
  <c r="C19" i="118"/>
  <c r="B19" i="118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D10" i="118"/>
  <c r="C10" i="118"/>
  <c r="B10" i="118"/>
  <c r="D9" i="118"/>
  <c r="C9" i="118"/>
  <c r="B9" i="118"/>
  <c r="D8" i="118"/>
  <c r="C8" i="118"/>
  <c r="B8" i="118"/>
  <c r="D7" i="118"/>
  <c r="C7" i="118"/>
  <c r="B7" i="118"/>
  <c r="D31" i="119"/>
  <c r="C31" i="119"/>
  <c r="B31" i="119"/>
  <c r="D30" i="119"/>
  <c r="C30" i="119"/>
  <c r="B30" i="119"/>
  <c r="D29" i="119"/>
  <c r="C29" i="119"/>
  <c r="B29" i="119"/>
  <c r="D28" i="119"/>
  <c r="C28" i="119"/>
  <c r="B28" i="119"/>
  <c r="D27" i="119"/>
  <c r="C27" i="119"/>
  <c r="B27" i="119"/>
  <c r="D26" i="119"/>
  <c r="C26" i="119"/>
  <c r="B26" i="119"/>
  <c r="D25" i="119"/>
  <c r="C25" i="119"/>
  <c r="B25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20" i="119"/>
  <c r="C20" i="119"/>
  <c r="B20" i="119"/>
  <c r="D19" i="119"/>
  <c r="C19" i="119"/>
  <c r="B19" i="119"/>
  <c r="D18" i="119"/>
  <c r="C18" i="119"/>
  <c r="B18" i="119"/>
  <c r="D17" i="119"/>
  <c r="C17" i="119"/>
  <c r="B17" i="119"/>
  <c r="D16" i="119"/>
  <c r="C16" i="119"/>
  <c r="B16" i="119"/>
  <c r="D15" i="119"/>
  <c r="C15" i="119"/>
  <c r="B15" i="119"/>
  <c r="D14" i="119"/>
  <c r="C14" i="119"/>
  <c r="B14" i="119"/>
  <c r="D13" i="119"/>
  <c r="C13" i="119"/>
  <c r="B13" i="119"/>
  <c r="D12" i="119"/>
  <c r="C12" i="119"/>
  <c r="B12" i="119"/>
  <c r="D11" i="119"/>
  <c r="C11" i="119"/>
  <c r="B11" i="119"/>
  <c r="D10" i="119"/>
  <c r="C10" i="119"/>
  <c r="B10" i="119"/>
  <c r="D9" i="119"/>
  <c r="C9" i="119"/>
  <c r="B9" i="119"/>
  <c r="D8" i="119"/>
  <c r="C8" i="119"/>
  <c r="B8" i="119"/>
  <c r="D7" i="119"/>
  <c r="C7" i="119"/>
  <c r="B7" i="119"/>
  <c r="D31" i="120"/>
  <c r="C31" i="120"/>
  <c r="B31" i="120"/>
  <c r="D30" i="120"/>
  <c r="C30" i="120"/>
  <c r="B30" i="120"/>
  <c r="D29" i="120"/>
  <c r="C29" i="120"/>
  <c r="B29" i="120"/>
  <c r="D28" i="120"/>
  <c r="C28" i="120"/>
  <c r="B28" i="120"/>
  <c r="D27" i="120"/>
  <c r="C27" i="120"/>
  <c r="B27" i="120"/>
  <c r="D26" i="120"/>
  <c r="C26" i="120"/>
  <c r="B26" i="120"/>
  <c r="D25" i="120"/>
  <c r="C25" i="120"/>
  <c r="B25" i="120"/>
  <c r="D24" i="120"/>
  <c r="C24" i="120"/>
  <c r="B24" i="120"/>
  <c r="D23" i="120"/>
  <c r="C23" i="120"/>
  <c r="B23" i="120"/>
  <c r="D22" i="120"/>
  <c r="C22" i="120"/>
  <c r="B22" i="120"/>
  <c r="D21" i="120"/>
  <c r="C21" i="120"/>
  <c r="B21" i="120"/>
  <c r="D20" i="120"/>
  <c r="C20" i="120"/>
  <c r="B20" i="120"/>
  <c r="D19" i="120"/>
  <c r="C19" i="120"/>
  <c r="B19" i="120"/>
  <c r="D18" i="120"/>
  <c r="C18" i="120"/>
  <c r="B18" i="120"/>
  <c r="D17" i="120"/>
  <c r="C17" i="120"/>
  <c r="B17" i="120"/>
  <c r="D16" i="120"/>
  <c r="C16" i="120"/>
  <c r="B16" i="120"/>
  <c r="D15" i="120"/>
  <c r="C15" i="120"/>
  <c r="B15" i="120"/>
  <c r="D14" i="120"/>
  <c r="C14" i="120"/>
  <c r="B14" i="120"/>
  <c r="D13" i="120"/>
  <c r="C13" i="120"/>
  <c r="B13" i="120"/>
  <c r="D12" i="120"/>
  <c r="C12" i="120"/>
  <c r="B12" i="120"/>
  <c r="D11" i="120"/>
  <c r="C11" i="120"/>
  <c r="B11" i="120"/>
  <c r="D10" i="120"/>
  <c r="C10" i="120"/>
  <c r="B10" i="120"/>
  <c r="D9" i="120"/>
  <c r="C9" i="120"/>
  <c r="B9" i="120"/>
  <c r="D8" i="120"/>
  <c r="C8" i="120"/>
  <c r="B8" i="120"/>
  <c r="D7" i="120"/>
  <c r="C7" i="120"/>
  <c r="B7" i="120"/>
  <c r="D31" i="121"/>
  <c r="C31" i="121"/>
  <c r="B31" i="121"/>
  <c r="D30" i="121"/>
  <c r="C30" i="121"/>
  <c r="B30" i="121"/>
  <c r="D29" i="121"/>
  <c r="C29" i="121"/>
  <c r="B29" i="121"/>
  <c r="D28" i="121"/>
  <c r="C28" i="121"/>
  <c r="B28" i="121"/>
  <c r="D27" i="121"/>
  <c r="C27" i="121"/>
  <c r="B27" i="121"/>
  <c r="D26" i="121"/>
  <c r="C26" i="121"/>
  <c r="B26" i="121"/>
  <c r="D25" i="121"/>
  <c r="C25" i="121"/>
  <c r="B25" i="121"/>
  <c r="D24" i="121"/>
  <c r="C24" i="121"/>
  <c r="B24" i="121"/>
  <c r="D23" i="121"/>
  <c r="C23" i="121"/>
  <c r="B23" i="121"/>
  <c r="D22" i="121"/>
  <c r="C22" i="121"/>
  <c r="B22" i="121"/>
  <c r="D21" i="121"/>
  <c r="C21" i="121"/>
  <c r="B21" i="121"/>
  <c r="D20" i="121"/>
  <c r="C20" i="121"/>
  <c r="B20" i="121"/>
  <c r="D19" i="121"/>
  <c r="C19" i="121"/>
  <c r="B19" i="121"/>
  <c r="D18" i="121"/>
  <c r="C18" i="121"/>
  <c r="B18" i="121"/>
  <c r="D17" i="121"/>
  <c r="C17" i="121"/>
  <c r="B17" i="121"/>
  <c r="D16" i="121"/>
  <c r="C16" i="121"/>
  <c r="B16" i="121"/>
  <c r="D15" i="121"/>
  <c r="C15" i="121"/>
  <c r="B15" i="121"/>
  <c r="D14" i="121"/>
  <c r="C14" i="121"/>
  <c r="B14" i="121"/>
  <c r="D13" i="121"/>
  <c r="C13" i="121"/>
  <c r="B13" i="121"/>
  <c r="D12" i="121"/>
  <c r="C12" i="121"/>
  <c r="B12" i="121"/>
  <c r="D11" i="121"/>
  <c r="C11" i="121"/>
  <c r="B11" i="121"/>
  <c r="D10" i="121"/>
  <c r="C10" i="121"/>
  <c r="B10" i="121"/>
  <c r="D9" i="121"/>
  <c r="C9" i="121"/>
  <c r="B9" i="121"/>
  <c r="D8" i="121"/>
  <c r="C8" i="121"/>
  <c r="B8" i="121"/>
  <c r="D7" i="121"/>
  <c r="C7" i="121"/>
  <c r="B7" i="121"/>
  <c r="D31" i="122"/>
  <c r="C31" i="122"/>
  <c r="B31" i="122"/>
  <c r="D30" i="122"/>
  <c r="C30" i="122"/>
  <c r="B30" i="122"/>
  <c r="D29" i="122"/>
  <c r="C29" i="122"/>
  <c r="B29" i="122"/>
  <c r="D28" i="122"/>
  <c r="C28" i="122"/>
  <c r="B28" i="122"/>
  <c r="D27" i="122"/>
  <c r="C27" i="122"/>
  <c r="B27" i="122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13" i="122"/>
  <c r="C13" i="122"/>
  <c r="B13" i="122"/>
  <c r="D12" i="122"/>
  <c r="C12" i="122"/>
  <c r="B12" i="122"/>
  <c r="D11" i="122"/>
  <c r="C11" i="122"/>
  <c r="B11" i="122"/>
  <c r="D10" i="122"/>
  <c r="C10" i="122"/>
  <c r="B10" i="122"/>
  <c r="D9" i="122"/>
  <c r="C9" i="122"/>
  <c r="B9" i="122"/>
  <c r="D8" i="122"/>
  <c r="C8" i="122"/>
  <c r="B8" i="122"/>
  <c r="D7" i="122"/>
  <c r="C7" i="122"/>
  <c r="B7" i="122"/>
  <c r="D31" i="123"/>
  <c r="C31" i="123"/>
  <c r="B31" i="123"/>
  <c r="D30" i="123"/>
  <c r="C30" i="123"/>
  <c r="B30" i="123"/>
  <c r="D29" i="123"/>
  <c r="C29" i="123"/>
  <c r="B29" i="123"/>
  <c r="D28" i="123"/>
  <c r="C28" i="123"/>
  <c r="B28" i="123"/>
  <c r="D27" i="123"/>
  <c r="C27" i="123"/>
  <c r="B27" i="123"/>
  <c r="D26" i="123"/>
  <c r="C26" i="123"/>
  <c r="B26" i="123"/>
  <c r="D25" i="123"/>
  <c r="C25" i="123"/>
  <c r="B25" i="123"/>
  <c r="D24" i="123"/>
  <c r="C24" i="123"/>
  <c r="B24" i="123"/>
  <c r="D23" i="123"/>
  <c r="C23" i="123"/>
  <c r="B23" i="123"/>
  <c r="D22" i="123"/>
  <c r="C22" i="123"/>
  <c r="B22" i="123"/>
  <c r="D21" i="123"/>
  <c r="C21" i="123"/>
  <c r="B21" i="123"/>
  <c r="D20" i="123"/>
  <c r="C20" i="123"/>
  <c r="B20" i="123"/>
  <c r="D19" i="123"/>
  <c r="C19" i="123"/>
  <c r="B19" i="123"/>
  <c r="D18" i="123"/>
  <c r="C18" i="123"/>
  <c r="B18" i="123"/>
  <c r="D17" i="123"/>
  <c r="C17" i="123"/>
  <c r="B17" i="123"/>
  <c r="D16" i="123"/>
  <c r="C16" i="123"/>
  <c r="B16" i="123"/>
  <c r="D15" i="123"/>
  <c r="C15" i="123"/>
  <c r="B15" i="123"/>
  <c r="D14" i="123"/>
  <c r="C14" i="123"/>
  <c r="B14" i="123"/>
  <c r="D13" i="123"/>
  <c r="C13" i="123"/>
  <c r="B13" i="123"/>
  <c r="D12" i="123"/>
  <c r="C12" i="123"/>
  <c r="B12" i="123"/>
  <c r="D11" i="123"/>
  <c r="C11" i="123"/>
  <c r="B11" i="123"/>
  <c r="D10" i="123"/>
  <c r="C10" i="123"/>
  <c r="B10" i="123"/>
  <c r="D9" i="123"/>
  <c r="C9" i="123"/>
  <c r="B9" i="123"/>
  <c r="D8" i="123"/>
  <c r="C8" i="123"/>
  <c r="B8" i="123"/>
  <c r="D7" i="123"/>
  <c r="C7" i="123"/>
  <c r="B7" i="123"/>
  <c r="D31" i="124"/>
  <c r="C31" i="124"/>
  <c r="B31" i="124"/>
  <c r="D30" i="124"/>
  <c r="C30" i="124"/>
  <c r="B30" i="124"/>
  <c r="D29" i="124"/>
  <c r="C29" i="124"/>
  <c r="B29" i="124"/>
  <c r="D28" i="124"/>
  <c r="C28" i="124"/>
  <c r="B28" i="124"/>
  <c r="D27" i="124"/>
  <c r="C27" i="124"/>
  <c r="B27" i="124"/>
  <c r="D26" i="124"/>
  <c r="C26" i="124"/>
  <c r="B26" i="124"/>
  <c r="D25" i="124"/>
  <c r="C25" i="124"/>
  <c r="B25" i="124"/>
  <c r="D24" i="124"/>
  <c r="C24" i="124"/>
  <c r="B24" i="124"/>
  <c r="D23" i="124"/>
  <c r="C23" i="124"/>
  <c r="B23" i="124"/>
  <c r="D22" i="124"/>
  <c r="C22" i="124"/>
  <c r="B22" i="124"/>
  <c r="D21" i="124"/>
  <c r="C21" i="124"/>
  <c r="B21" i="124"/>
  <c r="D20" i="124"/>
  <c r="C20" i="124"/>
  <c r="B20" i="124"/>
  <c r="D19" i="124"/>
  <c r="C19" i="124"/>
  <c r="B19" i="124"/>
  <c r="D18" i="124"/>
  <c r="C18" i="124"/>
  <c r="B18" i="124"/>
  <c r="D17" i="124"/>
  <c r="C17" i="124"/>
  <c r="B17" i="124"/>
  <c r="D16" i="124"/>
  <c r="C16" i="124"/>
  <c r="B16" i="124"/>
  <c r="D15" i="124"/>
  <c r="C15" i="124"/>
  <c r="B15" i="124"/>
  <c r="D14" i="124"/>
  <c r="C14" i="124"/>
  <c r="B14" i="124"/>
  <c r="D13" i="124"/>
  <c r="C13" i="124"/>
  <c r="B13" i="124"/>
  <c r="D12" i="124"/>
  <c r="C12" i="124"/>
  <c r="B12" i="124"/>
  <c r="D11" i="124"/>
  <c r="C11" i="124"/>
  <c r="B11" i="124"/>
  <c r="D10" i="124"/>
  <c r="C10" i="124"/>
  <c r="B10" i="124"/>
  <c r="D9" i="124"/>
  <c r="C9" i="124"/>
  <c r="B9" i="124"/>
  <c r="D8" i="124"/>
  <c r="C8" i="124"/>
  <c r="B8" i="124"/>
  <c r="D7" i="124"/>
  <c r="C7" i="124"/>
  <c r="B7" i="124"/>
  <c r="D31" i="125"/>
  <c r="C31" i="125"/>
  <c r="B31" i="125"/>
  <c r="D30" i="125"/>
  <c r="C30" i="125"/>
  <c r="B30" i="125"/>
  <c r="D29" i="125"/>
  <c r="C29" i="125"/>
  <c r="B29" i="125"/>
  <c r="D28" i="125"/>
  <c r="C28" i="125"/>
  <c r="B28" i="125"/>
  <c r="D27" i="125"/>
  <c r="C27" i="125"/>
  <c r="B27" i="125"/>
  <c r="D26" i="125"/>
  <c r="C26" i="125"/>
  <c r="B26" i="125"/>
  <c r="D25" i="125"/>
  <c r="C25" i="125"/>
  <c r="B25" i="125"/>
  <c r="D24" i="125"/>
  <c r="C24" i="125"/>
  <c r="B24" i="125"/>
  <c r="D23" i="125"/>
  <c r="C23" i="125"/>
  <c r="B23" i="125"/>
  <c r="D22" i="125"/>
  <c r="C22" i="125"/>
  <c r="B22" i="125"/>
  <c r="D21" i="125"/>
  <c r="C21" i="125"/>
  <c r="B21" i="125"/>
  <c r="D20" i="125"/>
  <c r="C20" i="125"/>
  <c r="B20" i="125"/>
  <c r="D19" i="125"/>
  <c r="C19" i="125"/>
  <c r="B19" i="125"/>
  <c r="D18" i="125"/>
  <c r="C18" i="125"/>
  <c r="B18" i="125"/>
  <c r="D17" i="125"/>
  <c r="C17" i="125"/>
  <c r="B17" i="125"/>
  <c r="D16" i="125"/>
  <c r="C16" i="125"/>
  <c r="B16" i="125"/>
  <c r="D15" i="125"/>
  <c r="C15" i="125"/>
  <c r="B15" i="125"/>
  <c r="D14" i="125"/>
  <c r="C14" i="125"/>
  <c r="B14" i="125"/>
  <c r="D13" i="125"/>
  <c r="C13" i="125"/>
  <c r="B13" i="125"/>
  <c r="D12" i="125"/>
  <c r="C12" i="125"/>
  <c r="B12" i="125"/>
  <c r="D11" i="125"/>
  <c r="C11" i="125"/>
  <c r="B11" i="125"/>
  <c r="D10" i="125"/>
  <c r="C10" i="125"/>
  <c r="B10" i="125"/>
  <c r="D9" i="125"/>
  <c r="C9" i="125"/>
  <c r="B9" i="125"/>
  <c r="D8" i="125"/>
  <c r="C8" i="125"/>
  <c r="B8" i="125"/>
  <c r="D7" i="125"/>
  <c r="C7" i="125"/>
  <c r="B7" i="125"/>
  <c r="D31" i="126"/>
  <c r="C31" i="126"/>
  <c r="B31" i="126"/>
  <c r="D30" i="126"/>
  <c r="C30" i="126"/>
  <c r="B30" i="126"/>
  <c r="D29" i="126"/>
  <c r="C29" i="126"/>
  <c r="B29" i="126"/>
  <c r="D28" i="126"/>
  <c r="C28" i="126"/>
  <c r="B28" i="126"/>
  <c r="D27" i="126"/>
  <c r="C27" i="126"/>
  <c r="B27" i="126"/>
  <c r="D26" i="126"/>
  <c r="C26" i="126"/>
  <c r="B26" i="126"/>
  <c r="D25" i="126"/>
  <c r="C25" i="126"/>
  <c r="B25" i="126"/>
  <c r="D24" i="126"/>
  <c r="C24" i="126"/>
  <c r="B24" i="126"/>
  <c r="D23" i="126"/>
  <c r="C23" i="126"/>
  <c r="B23" i="126"/>
  <c r="D22" i="126"/>
  <c r="C22" i="126"/>
  <c r="B22" i="126"/>
  <c r="D21" i="126"/>
  <c r="C21" i="126"/>
  <c r="B21" i="126"/>
  <c r="D20" i="126"/>
  <c r="C20" i="126"/>
  <c r="B20" i="126"/>
  <c r="D19" i="126"/>
  <c r="C19" i="126"/>
  <c r="B19" i="126"/>
  <c r="D18" i="126"/>
  <c r="C18" i="126"/>
  <c r="B18" i="126"/>
  <c r="D17" i="126"/>
  <c r="C17" i="126"/>
  <c r="B17" i="126"/>
  <c r="D16" i="126"/>
  <c r="C16" i="126"/>
  <c r="B16" i="126"/>
  <c r="D15" i="126"/>
  <c r="C15" i="126"/>
  <c r="B15" i="126"/>
  <c r="D14" i="126"/>
  <c r="C14" i="126"/>
  <c r="B14" i="126"/>
  <c r="D13" i="126"/>
  <c r="C13" i="126"/>
  <c r="B13" i="126"/>
  <c r="D12" i="126"/>
  <c r="C12" i="126"/>
  <c r="B12" i="126"/>
  <c r="D11" i="126"/>
  <c r="C11" i="126"/>
  <c r="B11" i="126"/>
  <c r="D10" i="126"/>
  <c r="C10" i="126"/>
  <c r="B10" i="126"/>
  <c r="D9" i="126"/>
  <c r="C9" i="126"/>
  <c r="B9" i="126"/>
  <c r="D8" i="126"/>
  <c r="C8" i="126"/>
  <c r="B8" i="126"/>
  <c r="D7" i="126"/>
  <c r="C7" i="126"/>
  <c r="B7" i="126"/>
  <c r="D31" i="127"/>
  <c r="C31" i="127"/>
  <c r="B31" i="127"/>
  <c r="D30" i="127"/>
  <c r="C30" i="127"/>
  <c r="B30" i="127"/>
  <c r="D29" i="127"/>
  <c r="C29" i="127"/>
  <c r="B29" i="127"/>
  <c r="D28" i="127"/>
  <c r="C28" i="127"/>
  <c r="B28" i="127"/>
  <c r="D27" i="127"/>
  <c r="C27" i="127"/>
  <c r="B27" i="127"/>
  <c r="D26" i="127"/>
  <c r="C26" i="127"/>
  <c r="B26" i="127"/>
  <c r="D25" i="127"/>
  <c r="C25" i="127"/>
  <c r="B25" i="127"/>
  <c r="D24" i="127"/>
  <c r="C24" i="127"/>
  <c r="B24" i="127"/>
  <c r="D23" i="127"/>
  <c r="C23" i="127"/>
  <c r="B23" i="127"/>
  <c r="D22" i="127"/>
  <c r="C22" i="127"/>
  <c r="B22" i="127"/>
  <c r="D21" i="127"/>
  <c r="C21" i="127"/>
  <c r="B21" i="127"/>
  <c r="D20" i="127"/>
  <c r="C20" i="127"/>
  <c r="B20" i="127"/>
  <c r="D19" i="127"/>
  <c r="C19" i="127"/>
  <c r="B19" i="127"/>
  <c r="D18" i="127"/>
  <c r="C18" i="127"/>
  <c r="B18" i="127"/>
  <c r="D17" i="127"/>
  <c r="C17" i="127"/>
  <c r="B17" i="127"/>
  <c r="D16" i="127"/>
  <c r="C16" i="127"/>
  <c r="B16" i="127"/>
  <c r="D15" i="127"/>
  <c r="C15" i="127"/>
  <c r="B15" i="127"/>
  <c r="D14" i="127"/>
  <c r="C14" i="127"/>
  <c r="B14" i="127"/>
  <c r="D13" i="127"/>
  <c r="C13" i="127"/>
  <c r="B13" i="127"/>
  <c r="D12" i="127"/>
  <c r="C12" i="127"/>
  <c r="B12" i="127"/>
  <c r="D11" i="127"/>
  <c r="C11" i="127"/>
  <c r="B11" i="127"/>
  <c r="D10" i="127"/>
  <c r="C10" i="127"/>
  <c r="B10" i="127"/>
  <c r="D9" i="127"/>
  <c r="C9" i="127"/>
  <c r="B9" i="127"/>
  <c r="D8" i="127"/>
  <c r="C8" i="127"/>
  <c r="B8" i="127"/>
  <c r="D7" i="127"/>
  <c r="C7" i="127"/>
  <c r="B7" i="127"/>
  <c r="D31" i="128"/>
  <c r="C31" i="128"/>
  <c r="B31" i="128"/>
  <c r="D30" i="128"/>
  <c r="C30" i="128"/>
  <c r="B30" i="128"/>
  <c r="D29" i="128"/>
  <c r="C29" i="128"/>
  <c r="B29" i="128"/>
  <c r="D28" i="128"/>
  <c r="C28" i="128"/>
  <c r="B28" i="128"/>
  <c r="D27" i="128"/>
  <c r="C27" i="128"/>
  <c r="B27" i="128"/>
  <c r="D26" i="128"/>
  <c r="C26" i="128"/>
  <c r="B26" i="128"/>
  <c r="D25" i="128"/>
  <c r="C25" i="128"/>
  <c r="B25" i="128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8" i="128"/>
  <c r="C18" i="128"/>
  <c r="B18" i="128"/>
  <c r="D17" i="128"/>
  <c r="C17" i="128"/>
  <c r="B17" i="128"/>
  <c r="D16" i="128"/>
  <c r="C16" i="128"/>
  <c r="B16" i="128"/>
  <c r="D15" i="128"/>
  <c r="C15" i="128"/>
  <c r="B15" i="128"/>
  <c r="D14" i="128"/>
  <c r="C14" i="128"/>
  <c r="B14" i="128"/>
  <c r="D13" i="128"/>
  <c r="C13" i="128"/>
  <c r="B13" i="128"/>
  <c r="D12" i="128"/>
  <c r="C12" i="128"/>
  <c r="B12" i="128"/>
  <c r="D11" i="128"/>
  <c r="C11" i="128"/>
  <c r="B11" i="128"/>
  <c r="D10" i="128"/>
  <c r="C10" i="128"/>
  <c r="B10" i="128"/>
  <c r="D9" i="128"/>
  <c r="C9" i="128"/>
  <c r="B9" i="128"/>
  <c r="D8" i="128"/>
  <c r="C8" i="128"/>
  <c r="B8" i="128"/>
  <c r="D7" i="128"/>
  <c r="C7" i="128"/>
  <c r="B7" i="128"/>
  <c r="D31" i="129"/>
  <c r="C31" i="129"/>
  <c r="B31" i="129"/>
  <c r="D30" i="129"/>
  <c r="C30" i="129"/>
  <c r="B30" i="129"/>
  <c r="D29" i="129"/>
  <c r="C29" i="129"/>
  <c r="B29" i="129"/>
  <c r="D28" i="129"/>
  <c r="C28" i="129"/>
  <c r="B28" i="129"/>
  <c r="D27" i="129"/>
  <c r="C27" i="129"/>
  <c r="B27" i="129"/>
  <c r="D26" i="129"/>
  <c r="C26" i="129"/>
  <c r="B26" i="129"/>
  <c r="D25" i="129"/>
  <c r="C25" i="129"/>
  <c r="B25" i="129"/>
  <c r="D24" i="129"/>
  <c r="C24" i="129"/>
  <c r="B24" i="129"/>
  <c r="D23" i="129"/>
  <c r="C23" i="129"/>
  <c r="B23" i="129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B13" i="129"/>
  <c r="D12" i="129"/>
  <c r="C12" i="129"/>
  <c r="B12" i="129"/>
  <c r="D11" i="129"/>
  <c r="C11" i="129"/>
  <c r="B11" i="129"/>
  <c r="D10" i="129"/>
  <c r="C10" i="129"/>
  <c r="B10" i="129"/>
  <c r="D9" i="129"/>
  <c r="C9" i="129"/>
  <c r="B9" i="129"/>
  <c r="D8" i="129"/>
  <c r="C8" i="129"/>
  <c r="B8" i="129"/>
  <c r="D7" i="129"/>
  <c r="C7" i="129"/>
  <c r="B7" i="129"/>
  <c r="D31" i="130"/>
  <c r="C31" i="130"/>
  <c r="B31" i="130"/>
  <c r="D30" i="130"/>
  <c r="C30" i="130"/>
  <c r="B30" i="130"/>
  <c r="D29" i="130"/>
  <c r="C29" i="130"/>
  <c r="B29" i="130"/>
  <c r="D28" i="130"/>
  <c r="C28" i="130"/>
  <c r="B28" i="130"/>
  <c r="D27" i="130"/>
  <c r="C27" i="130"/>
  <c r="B27" i="130"/>
  <c r="D26" i="130"/>
  <c r="C26" i="130"/>
  <c r="B26" i="130"/>
  <c r="D25" i="130"/>
  <c r="C25" i="130"/>
  <c r="B25" i="130"/>
  <c r="D24" i="130"/>
  <c r="C24" i="130"/>
  <c r="B24" i="130"/>
  <c r="D23" i="130"/>
  <c r="C23" i="130"/>
  <c r="B23" i="130"/>
  <c r="D22" i="130"/>
  <c r="C22" i="130"/>
  <c r="B22" i="130"/>
  <c r="D21" i="130"/>
  <c r="C21" i="130"/>
  <c r="B21" i="130"/>
  <c r="D20" i="130"/>
  <c r="C20" i="130"/>
  <c r="B20" i="130"/>
  <c r="D19" i="130"/>
  <c r="C19" i="130"/>
  <c r="B19" i="130"/>
  <c r="D18" i="130"/>
  <c r="C18" i="130"/>
  <c r="B18" i="130"/>
  <c r="D17" i="130"/>
  <c r="C17" i="130"/>
  <c r="B17" i="130"/>
  <c r="D16" i="130"/>
  <c r="C16" i="130"/>
  <c r="B16" i="130"/>
  <c r="D15" i="130"/>
  <c r="C15" i="130"/>
  <c r="B15" i="130"/>
  <c r="D14" i="130"/>
  <c r="C14" i="130"/>
  <c r="B14" i="130"/>
  <c r="D13" i="130"/>
  <c r="C13" i="130"/>
  <c r="B13" i="130"/>
  <c r="D12" i="130"/>
  <c r="C12" i="130"/>
  <c r="B12" i="130"/>
  <c r="D11" i="130"/>
  <c r="C11" i="130"/>
  <c r="B11" i="130"/>
  <c r="D10" i="130"/>
  <c r="C10" i="130"/>
  <c r="B10" i="130"/>
  <c r="D9" i="130"/>
  <c r="C9" i="130"/>
  <c r="B9" i="130"/>
  <c r="D8" i="130"/>
  <c r="C8" i="130"/>
  <c r="B8" i="130"/>
  <c r="D7" i="130"/>
  <c r="C7" i="130"/>
  <c r="B7" i="130"/>
  <c r="D31" i="131"/>
  <c r="C31" i="131"/>
  <c r="B31" i="131"/>
  <c r="D30" i="131"/>
  <c r="C30" i="131"/>
  <c r="B30" i="131"/>
  <c r="D29" i="131"/>
  <c r="C29" i="131"/>
  <c r="B29" i="131"/>
  <c r="D28" i="131"/>
  <c r="C28" i="131"/>
  <c r="B28" i="131"/>
  <c r="D27" i="131"/>
  <c r="C27" i="131"/>
  <c r="B27" i="131"/>
  <c r="D26" i="131"/>
  <c r="C26" i="131"/>
  <c r="B26" i="131"/>
  <c r="D25" i="131"/>
  <c r="C25" i="131"/>
  <c r="B25" i="131"/>
  <c r="D24" i="131"/>
  <c r="C24" i="131"/>
  <c r="B24" i="131"/>
  <c r="D23" i="131"/>
  <c r="C23" i="131"/>
  <c r="B23" i="131"/>
  <c r="D22" i="131"/>
  <c r="C22" i="131"/>
  <c r="B22" i="131"/>
  <c r="D21" i="131"/>
  <c r="C21" i="131"/>
  <c r="B21" i="131"/>
  <c r="D20" i="131"/>
  <c r="C20" i="131"/>
  <c r="B20" i="131"/>
  <c r="D19" i="131"/>
  <c r="C19" i="131"/>
  <c r="B19" i="131"/>
  <c r="D18" i="131"/>
  <c r="C18" i="131"/>
  <c r="B18" i="131"/>
  <c r="D17" i="131"/>
  <c r="C17" i="131"/>
  <c r="B17" i="131"/>
  <c r="D16" i="131"/>
  <c r="C16" i="131"/>
  <c r="B16" i="131"/>
  <c r="D15" i="131"/>
  <c r="C15" i="131"/>
  <c r="B15" i="131"/>
  <c r="D14" i="131"/>
  <c r="C14" i="131"/>
  <c r="B14" i="131"/>
  <c r="D13" i="131"/>
  <c r="C13" i="131"/>
  <c r="B13" i="131"/>
  <c r="D12" i="131"/>
  <c r="C12" i="131"/>
  <c r="B12" i="131"/>
  <c r="D11" i="131"/>
  <c r="C11" i="131"/>
  <c r="B11" i="131"/>
  <c r="D10" i="131"/>
  <c r="C10" i="131"/>
  <c r="B10" i="131"/>
  <c r="D9" i="131"/>
  <c r="C9" i="131"/>
  <c r="B9" i="131"/>
  <c r="D8" i="131"/>
  <c r="C8" i="131"/>
  <c r="B8" i="131"/>
  <c r="D7" i="131"/>
  <c r="C7" i="131"/>
  <c r="B7" i="131"/>
  <c r="D31" i="132"/>
  <c r="C31" i="132"/>
  <c r="B31" i="132"/>
  <c r="D30" i="132"/>
  <c r="C30" i="132"/>
  <c r="B30" i="132"/>
  <c r="D29" i="132"/>
  <c r="C29" i="132"/>
  <c r="B29" i="132"/>
  <c r="D28" i="132"/>
  <c r="C28" i="132"/>
  <c r="B28" i="132"/>
  <c r="D27" i="132"/>
  <c r="C27" i="132"/>
  <c r="B27" i="132"/>
  <c r="D26" i="132"/>
  <c r="C26" i="132"/>
  <c r="B26" i="132"/>
  <c r="D25" i="132"/>
  <c r="C25" i="132"/>
  <c r="B25" i="132"/>
  <c r="D24" i="132"/>
  <c r="C24" i="132"/>
  <c r="B24" i="132"/>
  <c r="D23" i="132"/>
  <c r="C23" i="132"/>
  <c r="B23" i="132"/>
  <c r="D22" i="132"/>
  <c r="C22" i="132"/>
  <c r="B22" i="132"/>
  <c r="D21" i="132"/>
  <c r="C21" i="132"/>
  <c r="B21" i="132"/>
  <c r="D20" i="132"/>
  <c r="C20" i="132"/>
  <c r="B20" i="132"/>
  <c r="D19" i="132"/>
  <c r="C19" i="132"/>
  <c r="B19" i="132"/>
  <c r="D18" i="132"/>
  <c r="C18" i="132"/>
  <c r="B18" i="132"/>
  <c r="D17" i="132"/>
  <c r="C17" i="132"/>
  <c r="B17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D8" i="132"/>
  <c r="C8" i="132"/>
  <c r="B8" i="132"/>
  <c r="D7" i="132"/>
  <c r="C7" i="132"/>
  <c r="B7" i="132"/>
  <c r="D31" i="133"/>
  <c r="C31" i="133"/>
  <c r="B31" i="133"/>
  <c r="D30" i="133"/>
  <c r="C30" i="133"/>
  <c r="B30" i="133"/>
  <c r="D29" i="133"/>
  <c r="C29" i="133"/>
  <c r="B29" i="133"/>
  <c r="D28" i="133"/>
  <c r="C28" i="133"/>
  <c r="B28" i="133"/>
  <c r="D27" i="133"/>
  <c r="C27" i="133"/>
  <c r="B27" i="133"/>
  <c r="D26" i="133"/>
  <c r="C26" i="133"/>
  <c r="B26" i="133"/>
  <c r="D25" i="133"/>
  <c r="C25" i="133"/>
  <c r="B25" i="133"/>
  <c r="D24" i="133"/>
  <c r="C24" i="133"/>
  <c r="B24" i="133"/>
  <c r="D23" i="133"/>
  <c r="C23" i="133"/>
  <c r="B23" i="133"/>
  <c r="D22" i="133"/>
  <c r="C22" i="133"/>
  <c r="B22" i="133"/>
  <c r="D21" i="133"/>
  <c r="C21" i="133"/>
  <c r="B21" i="133"/>
  <c r="D20" i="133"/>
  <c r="C20" i="133"/>
  <c r="B20" i="133"/>
  <c r="D19" i="133"/>
  <c r="C19" i="133"/>
  <c r="B19" i="133"/>
  <c r="D18" i="133"/>
  <c r="C18" i="133"/>
  <c r="B18" i="133"/>
  <c r="D17" i="133"/>
  <c r="C17" i="133"/>
  <c r="B17" i="133"/>
  <c r="D16" i="133"/>
  <c r="C16" i="133"/>
  <c r="B16" i="133"/>
  <c r="D15" i="133"/>
  <c r="C15" i="133"/>
  <c r="B15" i="133"/>
  <c r="D14" i="133"/>
  <c r="C14" i="133"/>
  <c r="B14" i="133"/>
  <c r="D13" i="133"/>
  <c r="C13" i="133"/>
  <c r="B13" i="133"/>
  <c r="D12" i="133"/>
  <c r="C12" i="133"/>
  <c r="B12" i="133"/>
  <c r="D11" i="133"/>
  <c r="C11" i="133"/>
  <c r="B11" i="133"/>
  <c r="D10" i="133"/>
  <c r="C10" i="133"/>
  <c r="B10" i="133"/>
  <c r="D9" i="133"/>
  <c r="C9" i="133"/>
  <c r="B9" i="133"/>
  <c r="D8" i="133"/>
  <c r="C8" i="133"/>
  <c r="B8" i="133"/>
  <c r="D7" i="133"/>
  <c r="C7" i="133"/>
  <c r="B7" i="133"/>
  <c r="D31" i="134"/>
  <c r="C31" i="134"/>
  <c r="B31" i="134"/>
  <c r="D30" i="134"/>
  <c r="C30" i="134"/>
  <c r="B30" i="134"/>
  <c r="D29" i="134"/>
  <c r="C29" i="134"/>
  <c r="B29" i="134"/>
  <c r="D28" i="134"/>
  <c r="C28" i="134"/>
  <c r="B28" i="134"/>
  <c r="D27" i="134"/>
  <c r="C27" i="134"/>
  <c r="B27" i="134"/>
  <c r="D26" i="134"/>
  <c r="C26" i="134"/>
  <c r="B26" i="134"/>
  <c r="D25" i="134"/>
  <c r="C25" i="134"/>
  <c r="B25" i="134"/>
  <c r="D24" i="134"/>
  <c r="C24" i="134"/>
  <c r="B24" i="134"/>
  <c r="D23" i="134"/>
  <c r="C23" i="134"/>
  <c r="B23" i="134"/>
  <c r="D22" i="134"/>
  <c r="C22" i="134"/>
  <c r="B22" i="134"/>
  <c r="D21" i="134"/>
  <c r="C21" i="134"/>
  <c r="B21" i="134"/>
  <c r="D20" i="134"/>
  <c r="C20" i="134"/>
  <c r="B20" i="134"/>
  <c r="D19" i="134"/>
  <c r="C19" i="134"/>
  <c r="B19" i="134"/>
  <c r="D18" i="134"/>
  <c r="C18" i="134"/>
  <c r="B18" i="134"/>
  <c r="D17" i="134"/>
  <c r="C17" i="134"/>
  <c r="B17" i="134"/>
  <c r="D16" i="134"/>
  <c r="C16" i="134"/>
  <c r="B16" i="134"/>
  <c r="D15" i="134"/>
  <c r="C15" i="134"/>
  <c r="B15" i="134"/>
  <c r="D14" i="134"/>
  <c r="C14" i="134"/>
  <c r="B14" i="134"/>
  <c r="D13" i="134"/>
  <c r="C13" i="134"/>
  <c r="B13" i="134"/>
  <c r="D12" i="134"/>
  <c r="C12" i="134"/>
  <c r="B12" i="134"/>
  <c r="D11" i="134"/>
  <c r="C11" i="134"/>
  <c r="B11" i="134"/>
  <c r="D10" i="134"/>
  <c r="C10" i="134"/>
  <c r="B10" i="134"/>
  <c r="D9" i="134"/>
  <c r="C9" i="134"/>
  <c r="B9" i="134"/>
  <c r="D8" i="134"/>
  <c r="C8" i="134"/>
  <c r="B8" i="134"/>
  <c r="D7" i="134"/>
  <c r="C7" i="134"/>
  <c r="B7" i="134"/>
  <c r="D31" i="135"/>
  <c r="C31" i="135"/>
  <c r="B31" i="135"/>
  <c r="D30" i="135"/>
  <c r="C30" i="135"/>
  <c r="B30" i="135"/>
  <c r="D29" i="135"/>
  <c r="C29" i="135"/>
  <c r="B29" i="135"/>
  <c r="D28" i="135"/>
  <c r="C28" i="135"/>
  <c r="B28" i="135"/>
  <c r="D27" i="135"/>
  <c r="C27" i="135"/>
  <c r="B27" i="135"/>
  <c r="D26" i="135"/>
  <c r="C26" i="135"/>
  <c r="B26" i="135"/>
  <c r="D25" i="135"/>
  <c r="C25" i="135"/>
  <c r="B25" i="135"/>
  <c r="D24" i="135"/>
  <c r="C24" i="135"/>
  <c r="B24" i="135"/>
  <c r="D23" i="135"/>
  <c r="C23" i="135"/>
  <c r="B23" i="135"/>
  <c r="D22" i="135"/>
  <c r="C22" i="135"/>
  <c r="B22" i="135"/>
  <c r="D21" i="135"/>
  <c r="C21" i="135"/>
  <c r="B21" i="135"/>
  <c r="D20" i="135"/>
  <c r="C20" i="135"/>
  <c r="B20" i="135"/>
  <c r="D19" i="135"/>
  <c r="C19" i="135"/>
  <c r="B19" i="135"/>
  <c r="D18" i="135"/>
  <c r="C18" i="135"/>
  <c r="B18" i="135"/>
  <c r="D17" i="135"/>
  <c r="C17" i="135"/>
  <c r="B17" i="135"/>
  <c r="D16" i="135"/>
  <c r="C16" i="135"/>
  <c r="B16" i="135"/>
  <c r="D15" i="135"/>
  <c r="C15" i="135"/>
  <c r="B15" i="135"/>
  <c r="D14" i="135"/>
  <c r="C14" i="135"/>
  <c r="B14" i="135"/>
  <c r="D13" i="135"/>
  <c r="C13" i="135"/>
  <c r="B13" i="135"/>
  <c r="D12" i="135"/>
  <c r="C12" i="135"/>
  <c r="B12" i="135"/>
  <c r="D11" i="135"/>
  <c r="C11" i="135"/>
  <c r="B11" i="135"/>
  <c r="D10" i="135"/>
  <c r="C10" i="135"/>
  <c r="B10" i="135"/>
  <c r="D9" i="135"/>
  <c r="C9" i="135"/>
  <c r="B9" i="135"/>
  <c r="D8" i="135"/>
  <c r="C8" i="135"/>
  <c r="B8" i="135"/>
  <c r="D7" i="135"/>
  <c r="C7" i="135"/>
  <c r="B7" i="135"/>
  <c r="D31" i="136"/>
  <c r="C31" i="136"/>
  <c r="B31" i="136"/>
  <c r="D30" i="136"/>
  <c r="C30" i="136"/>
  <c r="B30" i="136"/>
  <c r="D29" i="136"/>
  <c r="C29" i="136"/>
  <c r="B29" i="136"/>
  <c r="D28" i="136"/>
  <c r="C28" i="136"/>
  <c r="B28" i="136"/>
  <c r="D27" i="136"/>
  <c r="C27" i="136"/>
  <c r="B27" i="136"/>
  <c r="D26" i="136"/>
  <c r="C26" i="136"/>
  <c r="B26" i="136"/>
  <c r="D25" i="136"/>
  <c r="C25" i="136"/>
  <c r="B25" i="136"/>
  <c r="D24" i="136"/>
  <c r="C24" i="136"/>
  <c r="B24" i="136"/>
  <c r="D23" i="136"/>
  <c r="C23" i="136"/>
  <c r="B23" i="136"/>
  <c r="D22" i="136"/>
  <c r="C22" i="136"/>
  <c r="B22" i="136"/>
  <c r="D21" i="136"/>
  <c r="C21" i="136"/>
  <c r="B21" i="136"/>
  <c r="D20" i="136"/>
  <c r="C20" i="136"/>
  <c r="B20" i="136"/>
  <c r="D19" i="136"/>
  <c r="C19" i="136"/>
  <c r="B19" i="136"/>
  <c r="D18" i="136"/>
  <c r="C18" i="136"/>
  <c r="B18" i="136"/>
  <c r="D17" i="136"/>
  <c r="C17" i="136"/>
  <c r="B17" i="136"/>
  <c r="D16" i="136"/>
  <c r="C16" i="136"/>
  <c r="B16" i="136"/>
  <c r="D15" i="136"/>
  <c r="C15" i="136"/>
  <c r="B15" i="136"/>
  <c r="D14" i="136"/>
  <c r="C14" i="136"/>
  <c r="B14" i="136"/>
  <c r="D13" i="136"/>
  <c r="C13" i="136"/>
  <c r="B13" i="136"/>
  <c r="D12" i="136"/>
  <c r="C12" i="136"/>
  <c r="B12" i="136"/>
  <c r="D11" i="136"/>
  <c r="C11" i="136"/>
  <c r="B11" i="136"/>
  <c r="D10" i="136"/>
  <c r="C10" i="136"/>
  <c r="B10" i="136"/>
  <c r="D9" i="136"/>
  <c r="C9" i="136"/>
  <c r="B9" i="136"/>
  <c r="D8" i="136"/>
  <c r="C8" i="136"/>
  <c r="B8" i="136"/>
  <c r="D7" i="136"/>
  <c r="C7" i="136"/>
  <c r="B7" i="136"/>
  <c r="D31" i="137"/>
  <c r="C31" i="137"/>
  <c r="B31" i="137"/>
  <c r="D30" i="137"/>
  <c r="C30" i="137"/>
  <c r="B30" i="137"/>
  <c r="D29" i="137"/>
  <c r="C29" i="137"/>
  <c r="B29" i="137"/>
  <c r="D28" i="137"/>
  <c r="C28" i="137"/>
  <c r="B28" i="137"/>
  <c r="D27" i="137"/>
  <c r="C27" i="137"/>
  <c r="B27" i="137"/>
  <c r="D26" i="137"/>
  <c r="C26" i="137"/>
  <c r="B26" i="137"/>
  <c r="D25" i="137"/>
  <c r="C25" i="137"/>
  <c r="B25" i="137"/>
  <c r="D24" i="137"/>
  <c r="C24" i="137"/>
  <c r="B24" i="137"/>
  <c r="D23" i="137"/>
  <c r="C23" i="137"/>
  <c r="B23" i="137"/>
  <c r="D22" i="137"/>
  <c r="C22" i="137"/>
  <c r="B22" i="137"/>
  <c r="D21" i="137"/>
  <c r="C21" i="137"/>
  <c r="B21" i="137"/>
  <c r="D20" i="137"/>
  <c r="C20" i="137"/>
  <c r="B20" i="137"/>
  <c r="D19" i="137"/>
  <c r="C19" i="137"/>
  <c r="B19" i="137"/>
  <c r="D18" i="137"/>
  <c r="C18" i="137"/>
  <c r="B18" i="137"/>
  <c r="D17" i="137"/>
  <c r="C17" i="137"/>
  <c r="B17" i="137"/>
  <c r="D16" i="137"/>
  <c r="C16" i="137"/>
  <c r="B16" i="137"/>
  <c r="D15" i="137"/>
  <c r="C15" i="137"/>
  <c r="B15" i="137"/>
  <c r="D14" i="137"/>
  <c r="C14" i="137"/>
  <c r="B14" i="137"/>
  <c r="D13" i="137"/>
  <c r="C13" i="137"/>
  <c r="B13" i="137"/>
  <c r="D12" i="137"/>
  <c r="C12" i="137"/>
  <c r="B12" i="137"/>
  <c r="D11" i="137"/>
  <c r="C11" i="137"/>
  <c r="B11" i="137"/>
  <c r="D10" i="137"/>
  <c r="C10" i="137"/>
  <c r="B10" i="137"/>
  <c r="D9" i="137"/>
  <c r="C9" i="137"/>
  <c r="B9" i="137"/>
  <c r="D8" i="137"/>
  <c r="C8" i="137"/>
  <c r="B8" i="137"/>
  <c r="D7" i="137"/>
  <c r="C7" i="137"/>
  <c r="B7" i="137"/>
  <c r="D31" i="138"/>
  <c r="C31" i="138"/>
  <c r="B31" i="138"/>
  <c r="D30" i="138"/>
  <c r="C30" i="138"/>
  <c r="B30" i="138"/>
  <c r="D29" i="138"/>
  <c r="C29" i="138"/>
  <c r="B29" i="138"/>
  <c r="D28" i="138"/>
  <c r="C28" i="138"/>
  <c r="B28" i="138"/>
  <c r="D27" i="138"/>
  <c r="C27" i="138"/>
  <c r="B27" i="138"/>
  <c r="D26" i="138"/>
  <c r="C26" i="138"/>
  <c r="B26" i="138"/>
  <c r="D25" i="138"/>
  <c r="C25" i="138"/>
  <c r="B25" i="138"/>
  <c r="D24" i="138"/>
  <c r="C24" i="138"/>
  <c r="B24" i="138"/>
  <c r="D23" i="138"/>
  <c r="C23" i="138"/>
  <c r="B23" i="138"/>
  <c r="D22" i="138"/>
  <c r="C22" i="138"/>
  <c r="B22" i="138"/>
  <c r="D21" i="138"/>
  <c r="C21" i="138"/>
  <c r="B21" i="138"/>
  <c r="D20" i="138"/>
  <c r="C20" i="138"/>
  <c r="B20" i="138"/>
  <c r="D19" i="138"/>
  <c r="C19" i="138"/>
  <c r="B19" i="138"/>
  <c r="D18" i="138"/>
  <c r="C18" i="138"/>
  <c r="B18" i="138"/>
  <c r="D17" i="138"/>
  <c r="C17" i="138"/>
  <c r="B17" i="138"/>
  <c r="D16" i="138"/>
  <c r="C16" i="138"/>
  <c r="B16" i="138"/>
  <c r="D15" i="138"/>
  <c r="C15" i="138"/>
  <c r="B15" i="138"/>
  <c r="D14" i="138"/>
  <c r="C14" i="138"/>
  <c r="B14" i="138"/>
  <c r="D13" i="138"/>
  <c r="C13" i="138"/>
  <c r="B13" i="138"/>
  <c r="D12" i="138"/>
  <c r="C12" i="138"/>
  <c r="B12" i="138"/>
  <c r="D11" i="138"/>
  <c r="C11" i="138"/>
  <c r="B11" i="138"/>
  <c r="D10" i="138"/>
  <c r="C10" i="138"/>
  <c r="B10" i="138"/>
  <c r="D9" i="138"/>
  <c r="C9" i="138"/>
  <c r="B9" i="138"/>
  <c r="D8" i="138"/>
  <c r="C8" i="138"/>
  <c r="B8" i="138"/>
  <c r="D7" i="138"/>
  <c r="C7" i="138"/>
  <c r="B7" i="138"/>
  <c r="B38" i="109"/>
  <c r="B38" i="110"/>
  <c r="B38" i="111"/>
  <c r="B38" i="112"/>
  <c r="B38" i="113"/>
  <c r="B38" i="114"/>
  <c r="B38" i="115"/>
  <c r="B38" i="116"/>
  <c r="B38" i="117"/>
  <c r="B38" i="118"/>
  <c r="B38" i="119"/>
  <c r="B38" i="120"/>
  <c r="B38" i="121"/>
  <c r="B38" i="122"/>
  <c r="B38" i="123"/>
  <c r="B38" i="124"/>
  <c r="B38" i="125"/>
  <c r="B38" i="126"/>
  <c r="B38" i="127"/>
  <c r="B38" i="128"/>
  <c r="B38" i="129"/>
  <c r="B38" i="130"/>
  <c r="B38" i="131"/>
  <c r="B38" i="132"/>
  <c r="B38" i="133"/>
  <c r="B38" i="134"/>
  <c r="B38" i="135"/>
  <c r="B38" i="136"/>
  <c r="B38" i="137"/>
  <c r="B38" i="138"/>
  <c r="B38" i="4"/>
  <c r="B36" i="109"/>
  <c r="B36" i="110"/>
  <c r="B36" i="111"/>
  <c r="B36" i="112"/>
  <c r="B36" i="113"/>
  <c r="B36" i="114"/>
  <c r="B36" i="115"/>
  <c r="B36" i="116"/>
  <c r="B36" i="117"/>
  <c r="B36" i="118"/>
  <c r="B36" i="119"/>
  <c r="B36" i="120"/>
  <c r="B36" i="121"/>
  <c r="B36" i="122"/>
  <c r="B36" i="123"/>
  <c r="B36" i="124"/>
  <c r="B36" i="125"/>
  <c r="B36" i="126"/>
  <c r="B36" i="127"/>
  <c r="B36" i="128"/>
  <c r="B36" i="129"/>
  <c r="B36" i="130"/>
  <c r="B36" i="131"/>
  <c r="B36" i="132"/>
  <c r="B36" i="133"/>
  <c r="B36" i="134"/>
  <c r="B36" i="135"/>
  <c r="B36" i="136"/>
  <c r="B36" i="137"/>
  <c r="B36" i="138"/>
  <c r="B36" i="4"/>
  <c r="B32" i="115"/>
  <c r="D4" i="4"/>
  <c r="D4" i="109"/>
  <c r="E4" i="109" s="1"/>
  <c r="D4" i="110"/>
  <c r="E4" i="4"/>
  <c r="E4" i="1"/>
  <c r="D46" i="4"/>
  <c r="D52" i="4"/>
  <c r="D51" i="4"/>
  <c r="D50" i="4"/>
  <c r="D49" i="4"/>
  <c r="D48" i="4"/>
  <c r="D47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7" i="4"/>
  <c r="B35" i="4"/>
  <c r="B34" i="4"/>
  <c r="B33" i="4"/>
  <c r="B32" i="4"/>
  <c r="D56" i="112"/>
  <c r="C56" i="112"/>
  <c r="B56" i="112"/>
  <c r="D55" i="112"/>
  <c r="C55" i="112"/>
  <c r="B55" i="112"/>
  <c r="D54" i="112"/>
  <c r="C54" i="112"/>
  <c r="B54" i="112"/>
  <c r="D53" i="112"/>
  <c r="C53" i="112"/>
  <c r="B53" i="112"/>
  <c r="D52" i="112"/>
  <c r="C52" i="112"/>
  <c r="B52" i="112"/>
  <c r="D51" i="112"/>
  <c r="C51" i="112"/>
  <c r="B51" i="112"/>
  <c r="D50" i="112"/>
  <c r="C50" i="112"/>
  <c r="B50" i="112"/>
  <c r="D49" i="112"/>
  <c r="C49" i="112"/>
  <c r="B49" i="112"/>
  <c r="D48" i="112"/>
  <c r="C48" i="112"/>
  <c r="B48" i="112"/>
  <c r="D47" i="112"/>
  <c r="C47" i="112"/>
  <c r="B47" i="112"/>
  <c r="D46" i="112"/>
  <c r="C46" i="112"/>
  <c r="B46" i="112"/>
  <c r="D45" i="112"/>
  <c r="C45" i="112"/>
  <c r="B45" i="112"/>
  <c r="D44" i="112"/>
  <c r="C44" i="112"/>
  <c r="B44" i="112"/>
  <c r="D43" i="112"/>
  <c r="C43" i="112"/>
  <c r="B43" i="112"/>
  <c r="D42" i="112"/>
  <c r="C42" i="112"/>
  <c r="B42" i="112"/>
  <c r="D41" i="112"/>
  <c r="C41" i="112"/>
  <c r="B41" i="112"/>
  <c r="D40" i="112"/>
  <c r="C40" i="112"/>
  <c r="B40" i="112"/>
  <c r="D39" i="112"/>
  <c r="C39" i="112"/>
  <c r="B39" i="112"/>
  <c r="D38" i="112"/>
  <c r="C38" i="112"/>
  <c r="D37" i="112"/>
  <c r="C37" i="112"/>
  <c r="B37" i="112"/>
  <c r="D36" i="112"/>
  <c r="C36" i="112"/>
  <c r="D35" i="112"/>
  <c r="C35" i="112"/>
  <c r="B35" i="112"/>
  <c r="D34" i="112"/>
  <c r="C34" i="112"/>
  <c r="B34" i="112"/>
  <c r="D33" i="112"/>
  <c r="C33" i="112"/>
  <c r="B33" i="112"/>
  <c r="D32" i="112"/>
  <c r="C32" i="112"/>
  <c r="B32" i="112"/>
  <c r="D56" i="113"/>
  <c r="C56" i="113"/>
  <c r="B56" i="113"/>
  <c r="D55" i="113"/>
  <c r="C55" i="113"/>
  <c r="B55" i="113"/>
  <c r="D54" i="113"/>
  <c r="C54" i="113"/>
  <c r="B54" i="113"/>
  <c r="D53" i="113"/>
  <c r="C53" i="113"/>
  <c r="B53" i="113"/>
  <c r="D52" i="113"/>
  <c r="C52" i="113"/>
  <c r="B52" i="113"/>
  <c r="D51" i="113"/>
  <c r="C51" i="113"/>
  <c r="B51" i="113"/>
  <c r="D50" i="113"/>
  <c r="C50" i="113"/>
  <c r="B50" i="113"/>
  <c r="D49" i="113"/>
  <c r="C49" i="113"/>
  <c r="B49" i="113"/>
  <c r="D48" i="113"/>
  <c r="C48" i="113"/>
  <c r="B48" i="113"/>
  <c r="D47" i="113"/>
  <c r="C47" i="113"/>
  <c r="B47" i="113"/>
  <c r="D46" i="113"/>
  <c r="C46" i="113"/>
  <c r="B46" i="113"/>
  <c r="D45" i="113"/>
  <c r="C45" i="113"/>
  <c r="B45" i="113"/>
  <c r="D44" i="113"/>
  <c r="C44" i="113"/>
  <c r="B44" i="113"/>
  <c r="D43" i="113"/>
  <c r="C43" i="113"/>
  <c r="B43" i="113"/>
  <c r="D42" i="113"/>
  <c r="C42" i="113"/>
  <c r="B42" i="113"/>
  <c r="D41" i="113"/>
  <c r="C41" i="113"/>
  <c r="B41" i="113"/>
  <c r="D40" i="113"/>
  <c r="C40" i="113"/>
  <c r="B40" i="113"/>
  <c r="D39" i="113"/>
  <c r="C39" i="113"/>
  <c r="B39" i="113"/>
  <c r="D38" i="113"/>
  <c r="C38" i="113"/>
  <c r="D37" i="113"/>
  <c r="C37" i="113"/>
  <c r="B37" i="113"/>
  <c r="D36" i="113"/>
  <c r="C36" i="113"/>
  <c r="D35" i="113"/>
  <c r="C35" i="113"/>
  <c r="B35" i="113"/>
  <c r="D34" i="113"/>
  <c r="C34" i="113"/>
  <c r="B34" i="113"/>
  <c r="D33" i="113"/>
  <c r="C33" i="113"/>
  <c r="B33" i="113"/>
  <c r="D32" i="113"/>
  <c r="C32" i="113"/>
  <c r="B32" i="113"/>
  <c r="D56" i="114"/>
  <c r="C56" i="114"/>
  <c r="B56" i="114"/>
  <c r="D55" i="114"/>
  <c r="C55" i="114"/>
  <c r="B55" i="114"/>
  <c r="D54" i="114"/>
  <c r="C54" i="114"/>
  <c r="B54" i="114"/>
  <c r="D53" i="114"/>
  <c r="C53" i="114"/>
  <c r="B53" i="114"/>
  <c r="D52" i="114"/>
  <c r="C52" i="114"/>
  <c r="B52" i="114"/>
  <c r="D51" i="114"/>
  <c r="C51" i="114"/>
  <c r="B51" i="114"/>
  <c r="D50" i="114"/>
  <c r="C50" i="114"/>
  <c r="B50" i="114"/>
  <c r="D49" i="114"/>
  <c r="C49" i="114"/>
  <c r="B49" i="114"/>
  <c r="D48" i="114"/>
  <c r="C48" i="114"/>
  <c r="B48" i="114"/>
  <c r="D47" i="114"/>
  <c r="C47" i="114"/>
  <c r="B47" i="114"/>
  <c r="D46" i="114"/>
  <c r="C46" i="114"/>
  <c r="B46" i="114"/>
  <c r="D45" i="114"/>
  <c r="C45" i="114"/>
  <c r="B45" i="114"/>
  <c r="D44" i="114"/>
  <c r="C44" i="114"/>
  <c r="B44" i="114"/>
  <c r="D43" i="114"/>
  <c r="C43" i="114"/>
  <c r="B43" i="114"/>
  <c r="D42" i="114"/>
  <c r="C42" i="114"/>
  <c r="B42" i="114"/>
  <c r="D41" i="114"/>
  <c r="C41" i="114"/>
  <c r="B41" i="114"/>
  <c r="D40" i="114"/>
  <c r="C40" i="114"/>
  <c r="B40" i="114"/>
  <c r="D39" i="114"/>
  <c r="C39" i="114"/>
  <c r="B39" i="114"/>
  <c r="D38" i="114"/>
  <c r="C38" i="114"/>
  <c r="D37" i="114"/>
  <c r="C37" i="114"/>
  <c r="B37" i="114"/>
  <c r="D36" i="114"/>
  <c r="C36" i="114"/>
  <c r="D35" i="114"/>
  <c r="C35" i="114"/>
  <c r="B35" i="114"/>
  <c r="D34" i="114"/>
  <c r="C34" i="114"/>
  <c r="B34" i="114"/>
  <c r="D33" i="114"/>
  <c r="C33" i="114"/>
  <c r="B33" i="114"/>
  <c r="D32" i="114"/>
  <c r="C32" i="114"/>
  <c r="B32" i="114"/>
  <c r="D56" i="115"/>
  <c r="C56" i="115"/>
  <c r="B56" i="115"/>
  <c r="D55" i="115"/>
  <c r="C55" i="115"/>
  <c r="B55" i="115"/>
  <c r="D54" i="115"/>
  <c r="C54" i="115"/>
  <c r="B54" i="115"/>
  <c r="D53" i="115"/>
  <c r="C53" i="115"/>
  <c r="B53" i="115"/>
  <c r="D52" i="115"/>
  <c r="C52" i="115"/>
  <c r="B52" i="115"/>
  <c r="D51" i="115"/>
  <c r="C51" i="115"/>
  <c r="B51" i="115"/>
  <c r="D50" i="115"/>
  <c r="C50" i="115"/>
  <c r="B50" i="115"/>
  <c r="D49" i="115"/>
  <c r="C49" i="115"/>
  <c r="B49" i="115"/>
  <c r="D48" i="115"/>
  <c r="C48" i="115"/>
  <c r="B48" i="115"/>
  <c r="D47" i="115"/>
  <c r="C47" i="115"/>
  <c r="B47" i="115"/>
  <c r="D46" i="115"/>
  <c r="C46" i="115"/>
  <c r="B46" i="115"/>
  <c r="D45" i="115"/>
  <c r="C45" i="115"/>
  <c r="B45" i="115"/>
  <c r="D44" i="115"/>
  <c r="C44" i="115"/>
  <c r="B44" i="115"/>
  <c r="D43" i="115"/>
  <c r="C43" i="115"/>
  <c r="B43" i="115"/>
  <c r="D42" i="115"/>
  <c r="C42" i="115"/>
  <c r="B42" i="115"/>
  <c r="D41" i="115"/>
  <c r="C41" i="115"/>
  <c r="B41" i="115"/>
  <c r="D40" i="115"/>
  <c r="C40" i="115"/>
  <c r="B40" i="115"/>
  <c r="D39" i="115"/>
  <c r="C39" i="115"/>
  <c r="B39" i="115"/>
  <c r="D38" i="115"/>
  <c r="C38" i="115"/>
  <c r="D37" i="115"/>
  <c r="C37" i="115"/>
  <c r="B37" i="115"/>
  <c r="D36" i="115"/>
  <c r="C36" i="115"/>
  <c r="D35" i="115"/>
  <c r="C35" i="115"/>
  <c r="B35" i="115"/>
  <c r="D34" i="115"/>
  <c r="C34" i="115"/>
  <c r="B34" i="115"/>
  <c r="D33" i="115"/>
  <c r="C33" i="115"/>
  <c r="B33" i="115"/>
  <c r="D32" i="115"/>
  <c r="C32" i="115"/>
  <c r="D56" i="116"/>
  <c r="C56" i="116"/>
  <c r="B56" i="116"/>
  <c r="D55" i="116"/>
  <c r="C55" i="116"/>
  <c r="B55" i="116"/>
  <c r="D54" i="116"/>
  <c r="C54" i="116"/>
  <c r="B54" i="116"/>
  <c r="D53" i="116"/>
  <c r="C53" i="116"/>
  <c r="B53" i="116"/>
  <c r="D52" i="116"/>
  <c r="C52" i="116"/>
  <c r="B52" i="116"/>
  <c r="D51" i="116"/>
  <c r="C51" i="116"/>
  <c r="B51" i="116"/>
  <c r="D50" i="116"/>
  <c r="C50" i="116"/>
  <c r="B50" i="116"/>
  <c r="D49" i="116"/>
  <c r="C49" i="116"/>
  <c r="B49" i="116"/>
  <c r="D48" i="116"/>
  <c r="C48" i="116"/>
  <c r="B48" i="116"/>
  <c r="D47" i="116"/>
  <c r="C47" i="116"/>
  <c r="B47" i="116"/>
  <c r="D46" i="116"/>
  <c r="C46" i="116"/>
  <c r="B46" i="116"/>
  <c r="D45" i="116"/>
  <c r="C45" i="116"/>
  <c r="B45" i="116"/>
  <c r="D44" i="116"/>
  <c r="C44" i="116"/>
  <c r="B44" i="116"/>
  <c r="D43" i="116"/>
  <c r="C43" i="116"/>
  <c r="B43" i="116"/>
  <c r="D42" i="116"/>
  <c r="C42" i="116"/>
  <c r="B42" i="116"/>
  <c r="D41" i="116"/>
  <c r="C41" i="116"/>
  <c r="B41" i="116"/>
  <c r="D40" i="116"/>
  <c r="C40" i="116"/>
  <c r="B40" i="116"/>
  <c r="D39" i="116"/>
  <c r="C39" i="116"/>
  <c r="B39" i="116"/>
  <c r="D38" i="116"/>
  <c r="C38" i="116"/>
  <c r="D37" i="116"/>
  <c r="C37" i="116"/>
  <c r="B37" i="116"/>
  <c r="D36" i="116"/>
  <c r="C36" i="116"/>
  <c r="D35" i="116"/>
  <c r="C35" i="116"/>
  <c r="B35" i="116"/>
  <c r="D34" i="116"/>
  <c r="C34" i="116"/>
  <c r="B34" i="116"/>
  <c r="D33" i="116"/>
  <c r="C33" i="116"/>
  <c r="B33" i="116"/>
  <c r="D32" i="116"/>
  <c r="C32" i="116"/>
  <c r="B32" i="116"/>
  <c r="D56" i="117"/>
  <c r="C56" i="117"/>
  <c r="B56" i="117"/>
  <c r="D55" i="117"/>
  <c r="C55" i="117"/>
  <c r="B55" i="117"/>
  <c r="D54" i="117"/>
  <c r="C54" i="117"/>
  <c r="B54" i="117"/>
  <c r="D53" i="117"/>
  <c r="C53" i="117"/>
  <c r="B53" i="117"/>
  <c r="D52" i="117"/>
  <c r="C52" i="117"/>
  <c r="B52" i="117"/>
  <c r="D51" i="117"/>
  <c r="C51" i="117"/>
  <c r="B51" i="117"/>
  <c r="D50" i="117"/>
  <c r="C50" i="117"/>
  <c r="B50" i="117"/>
  <c r="D49" i="117"/>
  <c r="C49" i="117"/>
  <c r="B49" i="117"/>
  <c r="D48" i="117"/>
  <c r="C48" i="117"/>
  <c r="B48" i="117"/>
  <c r="D47" i="117"/>
  <c r="C47" i="117"/>
  <c r="B47" i="117"/>
  <c r="D46" i="117"/>
  <c r="C46" i="117"/>
  <c r="B46" i="117"/>
  <c r="D45" i="117"/>
  <c r="C45" i="117"/>
  <c r="B45" i="117"/>
  <c r="D44" i="117"/>
  <c r="C44" i="117"/>
  <c r="B44" i="117"/>
  <c r="D43" i="117"/>
  <c r="C43" i="117"/>
  <c r="B43" i="117"/>
  <c r="D42" i="117"/>
  <c r="C42" i="117"/>
  <c r="B42" i="117"/>
  <c r="D41" i="117"/>
  <c r="C41" i="117"/>
  <c r="B41" i="117"/>
  <c r="D40" i="117"/>
  <c r="C40" i="117"/>
  <c r="B40" i="117"/>
  <c r="D39" i="117"/>
  <c r="C39" i="117"/>
  <c r="B39" i="117"/>
  <c r="D38" i="117"/>
  <c r="C38" i="117"/>
  <c r="D37" i="117"/>
  <c r="C37" i="117"/>
  <c r="B37" i="117"/>
  <c r="D36" i="117"/>
  <c r="C36" i="117"/>
  <c r="D35" i="117"/>
  <c r="C35" i="117"/>
  <c r="B35" i="117"/>
  <c r="D34" i="117"/>
  <c r="C34" i="117"/>
  <c r="B34" i="117"/>
  <c r="D33" i="117"/>
  <c r="C33" i="117"/>
  <c r="B33" i="117"/>
  <c r="D32" i="117"/>
  <c r="C32" i="117"/>
  <c r="B32" i="117"/>
  <c r="D56" i="118"/>
  <c r="C56" i="118"/>
  <c r="B56" i="118"/>
  <c r="D55" i="118"/>
  <c r="C55" i="118"/>
  <c r="B55" i="118"/>
  <c r="D54" i="118"/>
  <c r="C54" i="118"/>
  <c r="B54" i="118"/>
  <c r="D53" i="118"/>
  <c r="C53" i="118"/>
  <c r="B53" i="118"/>
  <c r="D52" i="118"/>
  <c r="C52" i="118"/>
  <c r="B52" i="118"/>
  <c r="D51" i="118"/>
  <c r="C51" i="118"/>
  <c r="B51" i="118"/>
  <c r="D50" i="118"/>
  <c r="C50" i="118"/>
  <c r="B50" i="118"/>
  <c r="D49" i="118"/>
  <c r="C49" i="118"/>
  <c r="B49" i="118"/>
  <c r="D48" i="118"/>
  <c r="C48" i="118"/>
  <c r="B48" i="118"/>
  <c r="D47" i="118"/>
  <c r="C47" i="118"/>
  <c r="B47" i="118"/>
  <c r="D46" i="118"/>
  <c r="C46" i="118"/>
  <c r="B46" i="118"/>
  <c r="D45" i="118"/>
  <c r="C45" i="118"/>
  <c r="B45" i="118"/>
  <c r="D44" i="118"/>
  <c r="C44" i="118"/>
  <c r="B44" i="118"/>
  <c r="D43" i="118"/>
  <c r="C43" i="118"/>
  <c r="B43" i="118"/>
  <c r="D42" i="118"/>
  <c r="C42" i="118"/>
  <c r="B42" i="118"/>
  <c r="D41" i="118"/>
  <c r="C41" i="118"/>
  <c r="B41" i="118"/>
  <c r="D40" i="118"/>
  <c r="C40" i="118"/>
  <c r="B40" i="118"/>
  <c r="D39" i="118"/>
  <c r="C39" i="118"/>
  <c r="B39" i="118"/>
  <c r="D38" i="118"/>
  <c r="C38" i="118"/>
  <c r="D37" i="118"/>
  <c r="C37" i="118"/>
  <c r="B37" i="118"/>
  <c r="D36" i="118"/>
  <c r="C36" i="118"/>
  <c r="D35" i="118"/>
  <c r="C35" i="118"/>
  <c r="B35" i="118"/>
  <c r="D34" i="118"/>
  <c r="C34" i="118"/>
  <c r="B34" i="118"/>
  <c r="D33" i="118"/>
  <c r="C33" i="118"/>
  <c r="B33" i="118"/>
  <c r="D32" i="118"/>
  <c r="C32" i="118"/>
  <c r="B32" i="118"/>
  <c r="D56" i="119"/>
  <c r="C56" i="119"/>
  <c r="B56" i="119"/>
  <c r="D55" i="119"/>
  <c r="C55" i="119"/>
  <c r="B55" i="119"/>
  <c r="D54" i="119"/>
  <c r="C54" i="119"/>
  <c r="B54" i="119"/>
  <c r="D53" i="119"/>
  <c r="C53" i="119"/>
  <c r="B53" i="119"/>
  <c r="D52" i="119"/>
  <c r="C52" i="119"/>
  <c r="B52" i="119"/>
  <c r="D51" i="119"/>
  <c r="C51" i="119"/>
  <c r="B51" i="119"/>
  <c r="D50" i="119"/>
  <c r="C50" i="119"/>
  <c r="B50" i="119"/>
  <c r="D49" i="119"/>
  <c r="C49" i="119"/>
  <c r="B49" i="119"/>
  <c r="D48" i="119"/>
  <c r="C48" i="119"/>
  <c r="B48" i="119"/>
  <c r="D47" i="119"/>
  <c r="C47" i="119"/>
  <c r="B47" i="119"/>
  <c r="D46" i="119"/>
  <c r="C46" i="119"/>
  <c r="B46" i="119"/>
  <c r="D45" i="119"/>
  <c r="C45" i="119"/>
  <c r="B45" i="119"/>
  <c r="D44" i="119"/>
  <c r="C44" i="119"/>
  <c r="B44" i="119"/>
  <c r="D43" i="119"/>
  <c r="C43" i="119"/>
  <c r="B43" i="119"/>
  <c r="D42" i="119"/>
  <c r="C42" i="119"/>
  <c r="B42" i="119"/>
  <c r="D41" i="119"/>
  <c r="C41" i="119"/>
  <c r="B41" i="119"/>
  <c r="D40" i="119"/>
  <c r="C40" i="119"/>
  <c r="B40" i="119"/>
  <c r="D39" i="119"/>
  <c r="C39" i="119"/>
  <c r="B39" i="119"/>
  <c r="D38" i="119"/>
  <c r="C38" i="119"/>
  <c r="D37" i="119"/>
  <c r="C37" i="119"/>
  <c r="B37" i="119"/>
  <c r="D36" i="119"/>
  <c r="C36" i="119"/>
  <c r="D35" i="119"/>
  <c r="C35" i="119"/>
  <c r="B35" i="119"/>
  <c r="D34" i="119"/>
  <c r="C34" i="119"/>
  <c r="B34" i="119"/>
  <c r="D33" i="119"/>
  <c r="C33" i="119"/>
  <c r="B33" i="119"/>
  <c r="D32" i="119"/>
  <c r="C32" i="119"/>
  <c r="B32" i="119"/>
  <c r="D56" i="120"/>
  <c r="C56" i="120"/>
  <c r="B56" i="120"/>
  <c r="D55" i="120"/>
  <c r="C55" i="120"/>
  <c r="B55" i="120"/>
  <c r="D54" i="120"/>
  <c r="C54" i="120"/>
  <c r="B54" i="120"/>
  <c r="D53" i="120"/>
  <c r="C53" i="120"/>
  <c r="B53" i="120"/>
  <c r="D52" i="120"/>
  <c r="C52" i="120"/>
  <c r="B52" i="120"/>
  <c r="D51" i="120"/>
  <c r="C51" i="120"/>
  <c r="B51" i="120"/>
  <c r="D50" i="120"/>
  <c r="C50" i="120"/>
  <c r="B50" i="120"/>
  <c r="D49" i="120"/>
  <c r="C49" i="120"/>
  <c r="B49" i="120"/>
  <c r="D48" i="120"/>
  <c r="C48" i="120"/>
  <c r="B48" i="120"/>
  <c r="D47" i="120"/>
  <c r="C47" i="120"/>
  <c r="B47" i="120"/>
  <c r="D46" i="120"/>
  <c r="C46" i="120"/>
  <c r="B46" i="120"/>
  <c r="D45" i="120"/>
  <c r="C45" i="120"/>
  <c r="B45" i="120"/>
  <c r="D44" i="120"/>
  <c r="C44" i="120"/>
  <c r="B44" i="120"/>
  <c r="D43" i="120"/>
  <c r="C43" i="120"/>
  <c r="B43" i="120"/>
  <c r="D42" i="120"/>
  <c r="C42" i="120"/>
  <c r="B42" i="120"/>
  <c r="D41" i="120"/>
  <c r="C41" i="120"/>
  <c r="B41" i="120"/>
  <c r="D40" i="120"/>
  <c r="C40" i="120"/>
  <c r="B40" i="120"/>
  <c r="D39" i="120"/>
  <c r="C39" i="120"/>
  <c r="B39" i="120"/>
  <c r="D38" i="120"/>
  <c r="C38" i="120"/>
  <c r="D37" i="120"/>
  <c r="C37" i="120"/>
  <c r="B37" i="120"/>
  <c r="D36" i="120"/>
  <c r="C36" i="120"/>
  <c r="D35" i="120"/>
  <c r="C35" i="120"/>
  <c r="B35" i="120"/>
  <c r="D34" i="120"/>
  <c r="C34" i="120"/>
  <c r="B34" i="120"/>
  <c r="D33" i="120"/>
  <c r="C33" i="120"/>
  <c r="B33" i="120"/>
  <c r="D32" i="120"/>
  <c r="C32" i="120"/>
  <c r="B32" i="120"/>
  <c r="D56" i="121"/>
  <c r="C56" i="121"/>
  <c r="B56" i="121"/>
  <c r="D55" i="121"/>
  <c r="C55" i="121"/>
  <c r="B55" i="121"/>
  <c r="D54" i="121"/>
  <c r="C54" i="121"/>
  <c r="B54" i="121"/>
  <c r="D53" i="121"/>
  <c r="C53" i="121"/>
  <c r="B53" i="121"/>
  <c r="D52" i="121"/>
  <c r="C52" i="121"/>
  <c r="B52" i="121"/>
  <c r="D51" i="121"/>
  <c r="C51" i="121"/>
  <c r="B51" i="121"/>
  <c r="D50" i="121"/>
  <c r="C50" i="121"/>
  <c r="B50" i="121"/>
  <c r="D49" i="121"/>
  <c r="C49" i="121"/>
  <c r="B49" i="121"/>
  <c r="D48" i="121"/>
  <c r="C48" i="121"/>
  <c r="B48" i="121"/>
  <c r="D47" i="121"/>
  <c r="C47" i="121"/>
  <c r="B47" i="121"/>
  <c r="D46" i="121"/>
  <c r="C46" i="121"/>
  <c r="B46" i="121"/>
  <c r="D45" i="121"/>
  <c r="C45" i="121"/>
  <c r="B45" i="121"/>
  <c r="D44" i="121"/>
  <c r="C44" i="121"/>
  <c r="B44" i="121"/>
  <c r="D43" i="121"/>
  <c r="C43" i="121"/>
  <c r="B43" i="121"/>
  <c r="D42" i="121"/>
  <c r="C42" i="121"/>
  <c r="B42" i="121"/>
  <c r="D41" i="121"/>
  <c r="C41" i="121"/>
  <c r="B41" i="121"/>
  <c r="D40" i="121"/>
  <c r="C40" i="121"/>
  <c r="B40" i="121"/>
  <c r="D39" i="121"/>
  <c r="C39" i="121"/>
  <c r="B39" i="121"/>
  <c r="D38" i="121"/>
  <c r="C38" i="121"/>
  <c r="D37" i="121"/>
  <c r="C37" i="121"/>
  <c r="B37" i="121"/>
  <c r="D36" i="121"/>
  <c r="C36" i="121"/>
  <c r="D35" i="121"/>
  <c r="C35" i="121"/>
  <c r="B35" i="121"/>
  <c r="D34" i="121"/>
  <c r="C34" i="121"/>
  <c r="B34" i="121"/>
  <c r="D33" i="121"/>
  <c r="C33" i="121"/>
  <c r="B33" i="121"/>
  <c r="D32" i="121"/>
  <c r="C32" i="121"/>
  <c r="B32" i="121"/>
  <c r="D56" i="122"/>
  <c r="C56" i="122"/>
  <c r="B56" i="122"/>
  <c r="D55" i="122"/>
  <c r="C55" i="122"/>
  <c r="B55" i="122"/>
  <c r="D54" i="122"/>
  <c r="C54" i="122"/>
  <c r="B54" i="122"/>
  <c r="D53" i="122"/>
  <c r="C53" i="122"/>
  <c r="B53" i="122"/>
  <c r="D52" i="122"/>
  <c r="C52" i="122"/>
  <c r="B52" i="122"/>
  <c r="D51" i="122"/>
  <c r="C51" i="122"/>
  <c r="B51" i="122"/>
  <c r="D50" i="122"/>
  <c r="C50" i="122"/>
  <c r="B50" i="122"/>
  <c r="D49" i="122"/>
  <c r="C49" i="122"/>
  <c r="B49" i="122"/>
  <c r="D48" i="122"/>
  <c r="C48" i="122"/>
  <c r="B48" i="122"/>
  <c r="D47" i="122"/>
  <c r="C47" i="122"/>
  <c r="B47" i="122"/>
  <c r="D46" i="122"/>
  <c r="C46" i="122"/>
  <c r="B46" i="122"/>
  <c r="D45" i="122"/>
  <c r="C45" i="122"/>
  <c r="B45" i="122"/>
  <c r="D44" i="122"/>
  <c r="C44" i="122"/>
  <c r="B44" i="122"/>
  <c r="D43" i="122"/>
  <c r="C43" i="122"/>
  <c r="B43" i="122"/>
  <c r="D42" i="122"/>
  <c r="C42" i="122"/>
  <c r="B42" i="122"/>
  <c r="D41" i="122"/>
  <c r="C41" i="122"/>
  <c r="B41" i="122"/>
  <c r="D40" i="122"/>
  <c r="C40" i="122"/>
  <c r="B40" i="122"/>
  <c r="D39" i="122"/>
  <c r="C39" i="122"/>
  <c r="B39" i="122"/>
  <c r="D38" i="122"/>
  <c r="C38" i="122"/>
  <c r="D37" i="122"/>
  <c r="C37" i="122"/>
  <c r="B37" i="122"/>
  <c r="D36" i="122"/>
  <c r="C36" i="122"/>
  <c r="D35" i="122"/>
  <c r="C35" i="122"/>
  <c r="B35" i="122"/>
  <c r="D34" i="122"/>
  <c r="C34" i="122"/>
  <c r="B34" i="122"/>
  <c r="D33" i="122"/>
  <c r="C33" i="122"/>
  <c r="B33" i="122"/>
  <c r="D32" i="122"/>
  <c r="C32" i="122"/>
  <c r="B32" i="122"/>
  <c r="D56" i="123"/>
  <c r="C56" i="123"/>
  <c r="B56" i="123"/>
  <c r="D55" i="123"/>
  <c r="C55" i="123"/>
  <c r="B55" i="123"/>
  <c r="D54" i="123"/>
  <c r="C54" i="123"/>
  <c r="B54" i="123"/>
  <c r="D53" i="123"/>
  <c r="C53" i="123"/>
  <c r="B53" i="123"/>
  <c r="D52" i="123"/>
  <c r="C52" i="123"/>
  <c r="B52" i="123"/>
  <c r="D51" i="123"/>
  <c r="C51" i="123"/>
  <c r="B51" i="123"/>
  <c r="D50" i="123"/>
  <c r="C50" i="123"/>
  <c r="B50" i="123"/>
  <c r="D49" i="123"/>
  <c r="C49" i="123"/>
  <c r="B49" i="123"/>
  <c r="D48" i="123"/>
  <c r="C48" i="123"/>
  <c r="B48" i="123"/>
  <c r="D47" i="123"/>
  <c r="C47" i="123"/>
  <c r="B47" i="123"/>
  <c r="D46" i="123"/>
  <c r="C46" i="123"/>
  <c r="B46" i="123"/>
  <c r="D45" i="123"/>
  <c r="C45" i="123"/>
  <c r="B45" i="123"/>
  <c r="D44" i="123"/>
  <c r="C44" i="123"/>
  <c r="B44" i="123"/>
  <c r="D43" i="123"/>
  <c r="C43" i="123"/>
  <c r="B43" i="123"/>
  <c r="D42" i="123"/>
  <c r="C42" i="123"/>
  <c r="B42" i="123"/>
  <c r="D41" i="123"/>
  <c r="C41" i="123"/>
  <c r="B41" i="123"/>
  <c r="D40" i="123"/>
  <c r="C40" i="123"/>
  <c r="B40" i="123"/>
  <c r="D39" i="123"/>
  <c r="C39" i="123"/>
  <c r="B39" i="123"/>
  <c r="D38" i="123"/>
  <c r="C38" i="123"/>
  <c r="D37" i="123"/>
  <c r="C37" i="123"/>
  <c r="B37" i="123"/>
  <c r="D36" i="123"/>
  <c r="C36" i="123"/>
  <c r="D35" i="123"/>
  <c r="C35" i="123"/>
  <c r="B35" i="123"/>
  <c r="D34" i="123"/>
  <c r="C34" i="123"/>
  <c r="B34" i="123"/>
  <c r="D33" i="123"/>
  <c r="C33" i="123"/>
  <c r="B33" i="123"/>
  <c r="D32" i="123"/>
  <c r="C32" i="123"/>
  <c r="B32" i="123"/>
  <c r="D56" i="124"/>
  <c r="C56" i="124"/>
  <c r="B56" i="124"/>
  <c r="D55" i="124"/>
  <c r="C55" i="124"/>
  <c r="B55" i="124"/>
  <c r="D54" i="124"/>
  <c r="C54" i="124"/>
  <c r="B54" i="124"/>
  <c r="D53" i="124"/>
  <c r="C53" i="124"/>
  <c r="B53" i="124"/>
  <c r="D52" i="124"/>
  <c r="C52" i="124"/>
  <c r="B52" i="124"/>
  <c r="D51" i="124"/>
  <c r="C51" i="124"/>
  <c r="B51" i="124"/>
  <c r="D50" i="124"/>
  <c r="C50" i="124"/>
  <c r="B50" i="124"/>
  <c r="D49" i="124"/>
  <c r="C49" i="124"/>
  <c r="B49" i="124"/>
  <c r="D48" i="124"/>
  <c r="C48" i="124"/>
  <c r="B48" i="124"/>
  <c r="D47" i="124"/>
  <c r="C47" i="124"/>
  <c r="B47" i="124"/>
  <c r="D46" i="124"/>
  <c r="C46" i="124"/>
  <c r="B46" i="124"/>
  <c r="D45" i="124"/>
  <c r="C45" i="124"/>
  <c r="B45" i="124"/>
  <c r="D44" i="124"/>
  <c r="C44" i="124"/>
  <c r="B44" i="124"/>
  <c r="D43" i="124"/>
  <c r="C43" i="124"/>
  <c r="B43" i="124"/>
  <c r="D42" i="124"/>
  <c r="C42" i="124"/>
  <c r="B42" i="124"/>
  <c r="D41" i="124"/>
  <c r="C41" i="124"/>
  <c r="B41" i="124"/>
  <c r="D40" i="124"/>
  <c r="C40" i="124"/>
  <c r="B40" i="124"/>
  <c r="D39" i="124"/>
  <c r="C39" i="124"/>
  <c r="B39" i="124"/>
  <c r="D38" i="124"/>
  <c r="C38" i="124"/>
  <c r="D37" i="124"/>
  <c r="C37" i="124"/>
  <c r="B37" i="124"/>
  <c r="D36" i="124"/>
  <c r="C36" i="124"/>
  <c r="D35" i="124"/>
  <c r="C35" i="124"/>
  <c r="B35" i="124"/>
  <c r="D34" i="124"/>
  <c r="C34" i="124"/>
  <c r="B34" i="124"/>
  <c r="D33" i="124"/>
  <c r="C33" i="124"/>
  <c r="B33" i="124"/>
  <c r="D32" i="124"/>
  <c r="C32" i="124"/>
  <c r="B32" i="124"/>
  <c r="D56" i="125"/>
  <c r="C56" i="125"/>
  <c r="B56" i="125"/>
  <c r="D55" i="125"/>
  <c r="C55" i="125"/>
  <c r="B55" i="125"/>
  <c r="D54" i="125"/>
  <c r="C54" i="125"/>
  <c r="B54" i="125"/>
  <c r="D53" i="125"/>
  <c r="C53" i="125"/>
  <c r="B53" i="125"/>
  <c r="D52" i="125"/>
  <c r="C52" i="125"/>
  <c r="B52" i="125"/>
  <c r="D51" i="125"/>
  <c r="C51" i="125"/>
  <c r="B51" i="125"/>
  <c r="D50" i="125"/>
  <c r="C50" i="125"/>
  <c r="B50" i="125"/>
  <c r="D49" i="125"/>
  <c r="C49" i="125"/>
  <c r="B49" i="125"/>
  <c r="D48" i="125"/>
  <c r="C48" i="125"/>
  <c r="B48" i="125"/>
  <c r="D47" i="125"/>
  <c r="C47" i="125"/>
  <c r="B47" i="125"/>
  <c r="D46" i="125"/>
  <c r="C46" i="125"/>
  <c r="B46" i="125"/>
  <c r="D45" i="125"/>
  <c r="C45" i="125"/>
  <c r="B45" i="125"/>
  <c r="D44" i="125"/>
  <c r="C44" i="125"/>
  <c r="B44" i="125"/>
  <c r="D43" i="125"/>
  <c r="C43" i="125"/>
  <c r="B43" i="125"/>
  <c r="D42" i="125"/>
  <c r="C42" i="125"/>
  <c r="B42" i="125"/>
  <c r="D41" i="125"/>
  <c r="C41" i="125"/>
  <c r="B41" i="125"/>
  <c r="D40" i="125"/>
  <c r="C40" i="125"/>
  <c r="B40" i="125"/>
  <c r="D39" i="125"/>
  <c r="C39" i="125"/>
  <c r="B39" i="125"/>
  <c r="D38" i="125"/>
  <c r="C38" i="125"/>
  <c r="D37" i="125"/>
  <c r="C37" i="125"/>
  <c r="B37" i="125"/>
  <c r="D36" i="125"/>
  <c r="C36" i="125"/>
  <c r="D35" i="125"/>
  <c r="C35" i="125"/>
  <c r="B35" i="125"/>
  <c r="D34" i="125"/>
  <c r="C34" i="125"/>
  <c r="B34" i="125"/>
  <c r="D33" i="125"/>
  <c r="C33" i="125"/>
  <c r="B33" i="125"/>
  <c r="D32" i="125"/>
  <c r="C32" i="125"/>
  <c r="B32" i="125"/>
  <c r="D56" i="126"/>
  <c r="C56" i="126"/>
  <c r="B56" i="126"/>
  <c r="D55" i="126"/>
  <c r="C55" i="126"/>
  <c r="B55" i="126"/>
  <c r="D54" i="126"/>
  <c r="C54" i="126"/>
  <c r="B54" i="126"/>
  <c r="D53" i="126"/>
  <c r="C53" i="126"/>
  <c r="B53" i="126"/>
  <c r="D52" i="126"/>
  <c r="C52" i="126"/>
  <c r="B52" i="126"/>
  <c r="D51" i="126"/>
  <c r="C51" i="126"/>
  <c r="B51" i="126"/>
  <c r="D50" i="126"/>
  <c r="C50" i="126"/>
  <c r="B50" i="126"/>
  <c r="D49" i="126"/>
  <c r="C49" i="126"/>
  <c r="B49" i="126"/>
  <c r="D48" i="126"/>
  <c r="C48" i="126"/>
  <c r="B48" i="126"/>
  <c r="D47" i="126"/>
  <c r="C47" i="126"/>
  <c r="B47" i="126"/>
  <c r="D46" i="126"/>
  <c r="C46" i="126"/>
  <c r="B46" i="126"/>
  <c r="D45" i="126"/>
  <c r="C45" i="126"/>
  <c r="B45" i="126"/>
  <c r="D44" i="126"/>
  <c r="C44" i="126"/>
  <c r="B44" i="126"/>
  <c r="D43" i="126"/>
  <c r="C43" i="126"/>
  <c r="B43" i="126"/>
  <c r="D42" i="126"/>
  <c r="C42" i="126"/>
  <c r="B42" i="126"/>
  <c r="D41" i="126"/>
  <c r="C41" i="126"/>
  <c r="B41" i="126"/>
  <c r="D40" i="126"/>
  <c r="C40" i="126"/>
  <c r="B40" i="126"/>
  <c r="D39" i="126"/>
  <c r="C39" i="126"/>
  <c r="B39" i="126"/>
  <c r="D38" i="126"/>
  <c r="C38" i="126"/>
  <c r="D37" i="126"/>
  <c r="C37" i="126"/>
  <c r="B37" i="126"/>
  <c r="D36" i="126"/>
  <c r="C36" i="126"/>
  <c r="D35" i="126"/>
  <c r="C35" i="126"/>
  <c r="B35" i="126"/>
  <c r="D34" i="126"/>
  <c r="C34" i="126"/>
  <c r="B34" i="126"/>
  <c r="D33" i="126"/>
  <c r="C33" i="126"/>
  <c r="B33" i="126"/>
  <c r="D32" i="126"/>
  <c r="C32" i="126"/>
  <c r="B32" i="126"/>
  <c r="D56" i="127"/>
  <c r="C56" i="127"/>
  <c r="B56" i="127"/>
  <c r="D55" i="127"/>
  <c r="C55" i="127"/>
  <c r="B55" i="127"/>
  <c r="D54" i="127"/>
  <c r="C54" i="127"/>
  <c r="B54" i="127"/>
  <c r="D53" i="127"/>
  <c r="C53" i="127"/>
  <c r="B53" i="127"/>
  <c r="D52" i="127"/>
  <c r="C52" i="127"/>
  <c r="B52" i="127"/>
  <c r="D51" i="127"/>
  <c r="C51" i="127"/>
  <c r="B51" i="127"/>
  <c r="D50" i="127"/>
  <c r="C50" i="127"/>
  <c r="B50" i="127"/>
  <c r="D49" i="127"/>
  <c r="C49" i="127"/>
  <c r="B49" i="127"/>
  <c r="D48" i="127"/>
  <c r="C48" i="127"/>
  <c r="B48" i="127"/>
  <c r="D47" i="127"/>
  <c r="C47" i="127"/>
  <c r="B47" i="127"/>
  <c r="D46" i="127"/>
  <c r="C46" i="127"/>
  <c r="B46" i="127"/>
  <c r="D45" i="127"/>
  <c r="C45" i="127"/>
  <c r="B45" i="127"/>
  <c r="D44" i="127"/>
  <c r="C44" i="127"/>
  <c r="B44" i="127"/>
  <c r="D43" i="127"/>
  <c r="C43" i="127"/>
  <c r="B43" i="127"/>
  <c r="D42" i="127"/>
  <c r="C42" i="127"/>
  <c r="B42" i="127"/>
  <c r="D41" i="127"/>
  <c r="C41" i="127"/>
  <c r="B41" i="127"/>
  <c r="D40" i="127"/>
  <c r="C40" i="127"/>
  <c r="B40" i="127"/>
  <c r="D39" i="127"/>
  <c r="C39" i="127"/>
  <c r="B39" i="127"/>
  <c r="D38" i="127"/>
  <c r="C38" i="127"/>
  <c r="D37" i="127"/>
  <c r="C37" i="127"/>
  <c r="B37" i="127"/>
  <c r="D36" i="127"/>
  <c r="C36" i="127"/>
  <c r="D35" i="127"/>
  <c r="C35" i="127"/>
  <c r="B35" i="127"/>
  <c r="D34" i="127"/>
  <c r="C34" i="127"/>
  <c r="B34" i="127"/>
  <c r="D33" i="127"/>
  <c r="C33" i="127"/>
  <c r="B33" i="127"/>
  <c r="D32" i="127"/>
  <c r="C32" i="127"/>
  <c r="B32" i="127"/>
  <c r="D56" i="128"/>
  <c r="C56" i="128"/>
  <c r="B56" i="128"/>
  <c r="D55" i="128"/>
  <c r="C55" i="128"/>
  <c r="B55" i="128"/>
  <c r="D54" i="128"/>
  <c r="C54" i="128"/>
  <c r="B54" i="128"/>
  <c r="D53" i="128"/>
  <c r="C53" i="128"/>
  <c r="B53" i="128"/>
  <c r="D52" i="128"/>
  <c r="C52" i="128"/>
  <c r="B52" i="128"/>
  <c r="D51" i="128"/>
  <c r="C51" i="128"/>
  <c r="B51" i="128"/>
  <c r="D50" i="128"/>
  <c r="C50" i="128"/>
  <c r="B50" i="128"/>
  <c r="D49" i="128"/>
  <c r="C49" i="128"/>
  <c r="B49" i="128"/>
  <c r="D48" i="128"/>
  <c r="C48" i="128"/>
  <c r="B48" i="128"/>
  <c r="D47" i="128"/>
  <c r="C47" i="128"/>
  <c r="B47" i="128"/>
  <c r="D46" i="128"/>
  <c r="C46" i="128"/>
  <c r="B46" i="128"/>
  <c r="D45" i="128"/>
  <c r="C45" i="128"/>
  <c r="B45" i="128"/>
  <c r="D44" i="128"/>
  <c r="C44" i="128"/>
  <c r="B44" i="128"/>
  <c r="D43" i="128"/>
  <c r="C43" i="128"/>
  <c r="B43" i="128"/>
  <c r="D42" i="128"/>
  <c r="C42" i="128"/>
  <c r="B42" i="128"/>
  <c r="D41" i="128"/>
  <c r="C41" i="128"/>
  <c r="B41" i="128"/>
  <c r="D40" i="128"/>
  <c r="C40" i="128"/>
  <c r="B40" i="128"/>
  <c r="D39" i="128"/>
  <c r="C39" i="128"/>
  <c r="B39" i="128"/>
  <c r="D38" i="128"/>
  <c r="C38" i="128"/>
  <c r="D37" i="128"/>
  <c r="C37" i="128"/>
  <c r="B37" i="128"/>
  <c r="D36" i="128"/>
  <c r="C36" i="128"/>
  <c r="D35" i="128"/>
  <c r="C35" i="128"/>
  <c r="B35" i="128"/>
  <c r="D34" i="128"/>
  <c r="C34" i="128"/>
  <c r="B34" i="128"/>
  <c r="D33" i="128"/>
  <c r="C33" i="128"/>
  <c r="B33" i="128"/>
  <c r="D32" i="128"/>
  <c r="C32" i="128"/>
  <c r="B32" i="128"/>
  <c r="D56" i="129"/>
  <c r="C56" i="129"/>
  <c r="B56" i="129"/>
  <c r="D55" i="129"/>
  <c r="C55" i="129"/>
  <c r="B55" i="129"/>
  <c r="D54" i="129"/>
  <c r="C54" i="129"/>
  <c r="B54" i="129"/>
  <c r="D53" i="129"/>
  <c r="C53" i="129"/>
  <c r="B53" i="129"/>
  <c r="D52" i="129"/>
  <c r="C52" i="129"/>
  <c r="B52" i="129"/>
  <c r="D51" i="129"/>
  <c r="C51" i="129"/>
  <c r="B51" i="129"/>
  <c r="D50" i="129"/>
  <c r="C50" i="129"/>
  <c r="B50" i="129"/>
  <c r="D49" i="129"/>
  <c r="C49" i="129"/>
  <c r="B49" i="129"/>
  <c r="D48" i="129"/>
  <c r="C48" i="129"/>
  <c r="B48" i="129"/>
  <c r="D47" i="129"/>
  <c r="C47" i="129"/>
  <c r="B47" i="129"/>
  <c r="D46" i="129"/>
  <c r="C46" i="129"/>
  <c r="B46" i="129"/>
  <c r="D45" i="129"/>
  <c r="C45" i="129"/>
  <c r="B45" i="129"/>
  <c r="D44" i="129"/>
  <c r="C44" i="129"/>
  <c r="B44" i="129"/>
  <c r="D43" i="129"/>
  <c r="C43" i="129"/>
  <c r="B43" i="129"/>
  <c r="D42" i="129"/>
  <c r="C42" i="129"/>
  <c r="B42" i="129"/>
  <c r="D41" i="129"/>
  <c r="C41" i="129"/>
  <c r="B41" i="129"/>
  <c r="D40" i="129"/>
  <c r="C40" i="129"/>
  <c r="B40" i="129"/>
  <c r="D39" i="129"/>
  <c r="C39" i="129"/>
  <c r="B39" i="129"/>
  <c r="D38" i="129"/>
  <c r="C38" i="129"/>
  <c r="D37" i="129"/>
  <c r="C37" i="129"/>
  <c r="B37" i="129"/>
  <c r="D36" i="129"/>
  <c r="C36" i="129"/>
  <c r="D35" i="129"/>
  <c r="C35" i="129"/>
  <c r="B35" i="129"/>
  <c r="D34" i="129"/>
  <c r="C34" i="129"/>
  <c r="B34" i="129"/>
  <c r="D33" i="129"/>
  <c r="C33" i="129"/>
  <c r="B33" i="129"/>
  <c r="D32" i="129"/>
  <c r="C32" i="129"/>
  <c r="B32" i="129"/>
  <c r="D56" i="130"/>
  <c r="C56" i="130"/>
  <c r="B56" i="130"/>
  <c r="D55" i="130"/>
  <c r="C55" i="130"/>
  <c r="B55" i="130"/>
  <c r="D54" i="130"/>
  <c r="C54" i="130"/>
  <c r="B54" i="130"/>
  <c r="D53" i="130"/>
  <c r="C53" i="130"/>
  <c r="B53" i="130"/>
  <c r="D52" i="130"/>
  <c r="C52" i="130"/>
  <c r="B52" i="130"/>
  <c r="D51" i="130"/>
  <c r="C51" i="130"/>
  <c r="B51" i="130"/>
  <c r="D50" i="130"/>
  <c r="C50" i="130"/>
  <c r="B50" i="130"/>
  <c r="D49" i="130"/>
  <c r="C49" i="130"/>
  <c r="B49" i="130"/>
  <c r="D48" i="130"/>
  <c r="C48" i="130"/>
  <c r="B48" i="130"/>
  <c r="D47" i="130"/>
  <c r="C47" i="130"/>
  <c r="B47" i="130"/>
  <c r="D46" i="130"/>
  <c r="C46" i="130"/>
  <c r="B46" i="130"/>
  <c r="D45" i="130"/>
  <c r="C45" i="130"/>
  <c r="B45" i="130"/>
  <c r="D44" i="130"/>
  <c r="C44" i="130"/>
  <c r="B44" i="130"/>
  <c r="D43" i="130"/>
  <c r="C43" i="130"/>
  <c r="B43" i="130"/>
  <c r="D42" i="130"/>
  <c r="C42" i="130"/>
  <c r="B42" i="130"/>
  <c r="D41" i="130"/>
  <c r="C41" i="130"/>
  <c r="B41" i="130"/>
  <c r="D40" i="130"/>
  <c r="C40" i="130"/>
  <c r="B40" i="130"/>
  <c r="D39" i="130"/>
  <c r="C39" i="130"/>
  <c r="B39" i="130"/>
  <c r="D38" i="130"/>
  <c r="C38" i="130"/>
  <c r="D37" i="130"/>
  <c r="C37" i="130"/>
  <c r="B37" i="130"/>
  <c r="D36" i="130"/>
  <c r="C36" i="130"/>
  <c r="D35" i="130"/>
  <c r="C35" i="130"/>
  <c r="B35" i="130"/>
  <c r="D34" i="130"/>
  <c r="C34" i="130"/>
  <c r="B34" i="130"/>
  <c r="D33" i="130"/>
  <c r="C33" i="130"/>
  <c r="B33" i="130"/>
  <c r="D32" i="130"/>
  <c r="C32" i="130"/>
  <c r="B32" i="130"/>
  <c r="D56" i="131"/>
  <c r="C56" i="131"/>
  <c r="B56" i="131"/>
  <c r="D55" i="131"/>
  <c r="C55" i="131"/>
  <c r="B55" i="131"/>
  <c r="D54" i="131"/>
  <c r="C54" i="131"/>
  <c r="B54" i="131"/>
  <c r="D53" i="131"/>
  <c r="C53" i="131"/>
  <c r="B53" i="131"/>
  <c r="D52" i="131"/>
  <c r="C52" i="131"/>
  <c r="B52" i="131"/>
  <c r="D51" i="131"/>
  <c r="C51" i="131"/>
  <c r="B51" i="131"/>
  <c r="D50" i="131"/>
  <c r="C50" i="131"/>
  <c r="B50" i="131"/>
  <c r="D49" i="131"/>
  <c r="C49" i="131"/>
  <c r="B49" i="131"/>
  <c r="D48" i="131"/>
  <c r="C48" i="131"/>
  <c r="B48" i="131"/>
  <c r="D47" i="131"/>
  <c r="C47" i="131"/>
  <c r="B47" i="131"/>
  <c r="D46" i="131"/>
  <c r="C46" i="131"/>
  <c r="B46" i="131"/>
  <c r="D45" i="131"/>
  <c r="C45" i="131"/>
  <c r="B45" i="131"/>
  <c r="D44" i="131"/>
  <c r="C44" i="131"/>
  <c r="B44" i="131"/>
  <c r="D43" i="131"/>
  <c r="C43" i="131"/>
  <c r="B43" i="131"/>
  <c r="D42" i="131"/>
  <c r="C42" i="131"/>
  <c r="B42" i="131"/>
  <c r="D41" i="131"/>
  <c r="C41" i="131"/>
  <c r="B41" i="131"/>
  <c r="D40" i="131"/>
  <c r="C40" i="131"/>
  <c r="B40" i="131"/>
  <c r="D39" i="131"/>
  <c r="C39" i="131"/>
  <c r="B39" i="131"/>
  <c r="D38" i="131"/>
  <c r="C38" i="131"/>
  <c r="D37" i="131"/>
  <c r="C37" i="131"/>
  <c r="B37" i="131"/>
  <c r="D36" i="131"/>
  <c r="C36" i="131"/>
  <c r="D35" i="131"/>
  <c r="C35" i="131"/>
  <c r="B35" i="131"/>
  <c r="D34" i="131"/>
  <c r="C34" i="131"/>
  <c r="B34" i="131"/>
  <c r="D33" i="131"/>
  <c r="C33" i="131"/>
  <c r="B33" i="131"/>
  <c r="D32" i="131"/>
  <c r="C32" i="131"/>
  <c r="B32" i="131"/>
  <c r="D56" i="132"/>
  <c r="C56" i="132"/>
  <c r="B56" i="132"/>
  <c r="D55" i="132"/>
  <c r="C55" i="132"/>
  <c r="B55" i="132"/>
  <c r="D54" i="132"/>
  <c r="C54" i="132"/>
  <c r="B54" i="132"/>
  <c r="D53" i="132"/>
  <c r="C53" i="132"/>
  <c r="B53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3" i="132"/>
  <c r="C43" i="132"/>
  <c r="B43" i="132"/>
  <c r="D42" i="132"/>
  <c r="C42" i="132"/>
  <c r="B42" i="132"/>
  <c r="D41" i="132"/>
  <c r="C41" i="132"/>
  <c r="B41" i="132"/>
  <c r="D40" i="132"/>
  <c r="C40" i="132"/>
  <c r="B40" i="132"/>
  <c r="D39" i="132"/>
  <c r="C39" i="132"/>
  <c r="B39" i="132"/>
  <c r="D38" i="132"/>
  <c r="C38" i="132"/>
  <c r="D37" i="132"/>
  <c r="C37" i="132"/>
  <c r="B37" i="132"/>
  <c r="D36" i="132"/>
  <c r="C36" i="132"/>
  <c r="D35" i="132"/>
  <c r="C35" i="132"/>
  <c r="B35" i="132"/>
  <c r="D34" i="132"/>
  <c r="C34" i="132"/>
  <c r="B34" i="132"/>
  <c r="D33" i="132"/>
  <c r="C33" i="132"/>
  <c r="B33" i="132"/>
  <c r="D32" i="132"/>
  <c r="C32" i="132"/>
  <c r="B32" i="132"/>
  <c r="D56" i="133"/>
  <c r="C56" i="133"/>
  <c r="B56" i="133"/>
  <c r="D55" i="133"/>
  <c r="C55" i="133"/>
  <c r="B55" i="133"/>
  <c r="D54" i="133"/>
  <c r="C54" i="133"/>
  <c r="B54" i="133"/>
  <c r="D53" i="133"/>
  <c r="C53" i="133"/>
  <c r="B53" i="133"/>
  <c r="D52" i="133"/>
  <c r="C52" i="133"/>
  <c r="B52" i="133"/>
  <c r="D51" i="133"/>
  <c r="C51" i="133"/>
  <c r="B51" i="133"/>
  <c r="D50" i="133"/>
  <c r="C50" i="133"/>
  <c r="B50" i="133"/>
  <c r="D49" i="133"/>
  <c r="C49" i="133"/>
  <c r="B49" i="133"/>
  <c r="D48" i="133"/>
  <c r="C48" i="133"/>
  <c r="B48" i="133"/>
  <c r="D47" i="133"/>
  <c r="C47" i="133"/>
  <c r="B47" i="133"/>
  <c r="D46" i="133"/>
  <c r="C46" i="133"/>
  <c r="B46" i="133"/>
  <c r="D45" i="133"/>
  <c r="C45" i="133"/>
  <c r="B45" i="133"/>
  <c r="D44" i="133"/>
  <c r="C44" i="133"/>
  <c r="B44" i="133"/>
  <c r="D43" i="133"/>
  <c r="C43" i="133"/>
  <c r="B43" i="133"/>
  <c r="D42" i="133"/>
  <c r="C42" i="133"/>
  <c r="B42" i="133"/>
  <c r="D41" i="133"/>
  <c r="C41" i="133"/>
  <c r="B41" i="133"/>
  <c r="D40" i="133"/>
  <c r="C40" i="133"/>
  <c r="B40" i="133"/>
  <c r="D39" i="133"/>
  <c r="C39" i="133"/>
  <c r="B39" i="133"/>
  <c r="D38" i="133"/>
  <c r="C38" i="133"/>
  <c r="D37" i="133"/>
  <c r="C37" i="133"/>
  <c r="B37" i="133"/>
  <c r="D36" i="133"/>
  <c r="C36" i="133"/>
  <c r="D35" i="133"/>
  <c r="C35" i="133"/>
  <c r="B35" i="133"/>
  <c r="D34" i="133"/>
  <c r="C34" i="133"/>
  <c r="B34" i="133"/>
  <c r="D33" i="133"/>
  <c r="C33" i="133"/>
  <c r="B33" i="133"/>
  <c r="D32" i="133"/>
  <c r="C32" i="133"/>
  <c r="B32" i="133"/>
  <c r="D56" i="134"/>
  <c r="C56" i="134"/>
  <c r="B56" i="134"/>
  <c r="D55" i="134"/>
  <c r="C55" i="134"/>
  <c r="B55" i="134"/>
  <c r="D54" i="134"/>
  <c r="C54" i="134"/>
  <c r="B54" i="134"/>
  <c r="D53" i="134"/>
  <c r="C53" i="134"/>
  <c r="B53" i="134"/>
  <c r="D52" i="134"/>
  <c r="C52" i="134"/>
  <c r="B52" i="134"/>
  <c r="D51" i="134"/>
  <c r="C51" i="134"/>
  <c r="B51" i="134"/>
  <c r="D50" i="134"/>
  <c r="C50" i="134"/>
  <c r="B50" i="134"/>
  <c r="D49" i="134"/>
  <c r="C49" i="134"/>
  <c r="B49" i="134"/>
  <c r="D48" i="134"/>
  <c r="C48" i="134"/>
  <c r="B48" i="134"/>
  <c r="D47" i="134"/>
  <c r="C47" i="134"/>
  <c r="B47" i="134"/>
  <c r="D46" i="134"/>
  <c r="C46" i="134"/>
  <c r="B46" i="134"/>
  <c r="D45" i="134"/>
  <c r="C45" i="134"/>
  <c r="B45" i="134"/>
  <c r="D44" i="134"/>
  <c r="C44" i="134"/>
  <c r="B44" i="134"/>
  <c r="D43" i="134"/>
  <c r="C43" i="134"/>
  <c r="B43" i="134"/>
  <c r="D42" i="134"/>
  <c r="C42" i="134"/>
  <c r="B42" i="134"/>
  <c r="D41" i="134"/>
  <c r="C41" i="134"/>
  <c r="B41" i="134"/>
  <c r="D40" i="134"/>
  <c r="C40" i="134"/>
  <c r="B40" i="134"/>
  <c r="D39" i="134"/>
  <c r="C39" i="134"/>
  <c r="B39" i="134"/>
  <c r="D38" i="134"/>
  <c r="C38" i="134"/>
  <c r="D37" i="134"/>
  <c r="C37" i="134"/>
  <c r="B37" i="134"/>
  <c r="D36" i="134"/>
  <c r="C36" i="134"/>
  <c r="D35" i="134"/>
  <c r="C35" i="134"/>
  <c r="B35" i="134"/>
  <c r="D34" i="134"/>
  <c r="C34" i="134"/>
  <c r="B34" i="134"/>
  <c r="D33" i="134"/>
  <c r="C33" i="134"/>
  <c r="B33" i="134"/>
  <c r="D32" i="134"/>
  <c r="C32" i="134"/>
  <c r="B32" i="134"/>
  <c r="D56" i="135"/>
  <c r="C56" i="135"/>
  <c r="B56" i="135"/>
  <c r="D55" i="135"/>
  <c r="C55" i="135"/>
  <c r="B55" i="135"/>
  <c r="D54" i="135"/>
  <c r="C54" i="135"/>
  <c r="B54" i="135"/>
  <c r="D53" i="135"/>
  <c r="C53" i="135"/>
  <c r="B53" i="135"/>
  <c r="D52" i="135"/>
  <c r="C52" i="135"/>
  <c r="B52" i="135"/>
  <c r="D51" i="135"/>
  <c r="C51" i="135"/>
  <c r="B51" i="135"/>
  <c r="D50" i="135"/>
  <c r="C50" i="135"/>
  <c r="B50" i="135"/>
  <c r="D49" i="135"/>
  <c r="C49" i="135"/>
  <c r="B49" i="135"/>
  <c r="D48" i="135"/>
  <c r="C48" i="135"/>
  <c r="B48" i="135"/>
  <c r="D47" i="135"/>
  <c r="C47" i="135"/>
  <c r="B47" i="135"/>
  <c r="D46" i="135"/>
  <c r="C46" i="135"/>
  <c r="B46" i="135"/>
  <c r="D45" i="135"/>
  <c r="C45" i="135"/>
  <c r="B45" i="135"/>
  <c r="D44" i="135"/>
  <c r="C44" i="135"/>
  <c r="B44" i="135"/>
  <c r="D43" i="135"/>
  <c r="C43" i="135"/>
  <c r="B43" i="135"/>
  <c r="D42" i="135"/>
  <c r="C42" i="135"/>
  <c r="B42" i="135"/>
  <c r="D41" i="135"/>
  <c r="C41" i="135"/>
  <c r="B41" i="135"/>
  <c r="D40" i="135"/>
  <c r="C40" i="135"/>
  <c r="B40" i="135"/>
  <c r="D39" i="135"/>
  <c r="C39" i="135"/>
  <c r="B39" i="135"/>
  <c r="D38" i="135"/>
  <c r="C38" i="135"/>
  <c r="D37" i="135"/>
  <c r="C37" i="135"/>
  <c r="B37" i="135"/>
  <c r="D36" i="135"/>
  <c r="C36" i="135"/>
  <c r="D35" i="135"/>
  <c r="C35" i="135"/>
  <c r="B35" i="135"/>
  <c r="D34" i="135"/>
  <c r="C34" i="135"/>
  <c r="B34" i="135"/>
  <c r="D33" i="135"/>
  <c r="C33" i="135"/>
  <c r="B33" i="135"/>
  <c r="D32" i="135"/>
  <c r="C32" i="135"/>
  <c r="B32" i="135"/>
  <c r="D56" i="136"/>
  <c r="C56" i="136"/>
  <c r="B56" i="136"/>
  <c r="D55" i="136"/>
  <c r="C55" i="136"/>
  <c r="B55" i="136"/>
  <c r="D54" i="136"/>
  <c r="C54" i="136"/>
  <c r="B54" i="136"/>
  <c r="D53" i="136"/>
  <c r="C53" i="136"/>
  <c r="B53" i="136"/>
  <c r="D52" i="136"/>
  <c r="C52" i="136"/>
  <c r="B52" i="136"/>
  <c r="D51" i="136"/>
  <c r="C51" i="136"/>
  <c r="B51" i="136"/>
  <c r="D50" i="136"/>
  <c r="C50" i="136"/>
  <c r="B50" i="136"/>
  <c r="D49" i="136"/>
  <c r="C49" i="136"/>
  <c r="B49" i="136"/>
  <c r="D48" i="136"/>
  <c r="C48" i="136"/>
  <c r="B48" i="136"/>
  <c r="D47" i="136"/>
  <c r="C47" i="136"/>
  <c r="B47" i="136"/>
  <c r="D46" i="136"/>
  <c r="C46" i="136"/>
  <c r="B46" i="136"/>
  <c r="D45" i="136"/>
  <c r="C45" i="136"/>
  <c r="B45" i="136"/>
  <c r="D44" i="136"/>
  <c r="C44" i="136"/>
  <c r="B44" i="136"/>
  <c r="D43" i="136"/>
  <c r="C43" i="136"/>
  <c r="B43" i="136"/>
  <c r="D42" i="136"/>
  <c r="C42" i="136"/>
  <c r="B42" i="136"/>
  <c r="D41" i="136"/>
  <c r="C41" i="136"/>
  <c r="B41" i="136"/>
  <c r="D40" i="136"/>
  <c r="C40" i="136"/>
  <c r="B40" i="136"/>
  <c r="D39" i="136"/>
  <c r="C39" i="136"/>
  <c r="B39" i="136"/>
  <c r="D38" i="136"/>
  <c r="C38" i="136"/>
  <c r="D37" i="136"/>
  <c r="C37" i="136"/>
  <c r="B37" i="136"/>
  <c r="D36" i="136"/>
  <c r="C36" i="136"/>
  <c r="D35" i="136"/>
  <c r="C35" i="136"/>
  <c r="B35" i="136"/>
  <c r="D34" i="136"/>
  <c r="C34" i="136"/>
  <c r="B34" i="136"/>
  <c r="D33" i="136"/>
  <c r="C33" i="136"/>
  <c r="B33" i="136"/>
  <c r="D32" i="136"/>
  <c r="C32" i="136"/>
  <c r="B32" i="136"/>
  <c r="D56" i="137"/>
  <c r="C56" i="137"/>
  <c r="B56" i="137"/>
  <c r="D55" i="137"/>
  <c r="C55" i="137"/>
  <c r="B55" i="137"/>
  <c r="D54" i="137"/>
  <c r="C54" i="137"/>
  <c r="B54" i="137"/>
  <c r="D53" i="137"/>
  <c r="C53" i="137"/>
  <c r="B53" i="137"/>
  <c r="D52" i="137"/>
  <c r="C52" i="137"/>
  <c r="B52" i="137"/>
  <c r="D51" i="137"/>
  <c r="C51" i="137"/>
  <c r="B51" i="137"/>
  <c r="D50" i="137"/>
  <c r="C50" i="137"/>
  <c r="B50" i="137"/>
  <c r="D49" i="137"/>
  <c r="C49" i="137"/>
  <c r="B49" i="137"/>
  <c r="D48" i="137"/>
  <c r="C48" i="137"/>
  <c r="B48" i="137"/>
  <c r="D47" i="137"/>
  <c r="C47" i="137"/>
  <c r="B47" i="137"/>
  <c r="D46" i="137"/>
  <c r="C46" i="137"/>
  <c r="B46" i="137"/>
  <c r="D45" i="137"/>
  <c r="C45" i="137"/>
  <c r="B45" i="137"/>
  <c r="D44" i="137"/>
  <c r="C44" i="137"/>
  <c r="B44" i="137"/>
  <c r="D43" i="137"/>
  <c r="C43" i="137"/>
  <c r="B43" i="137"/>
  <c r="D42" i="137"/>
  <c r="C42" i="137"/>
  <c r="B42" i="137"/>
  <c r="D41" i="137"/>
  <c r="C41" i="137"/>
  <c r="B41" i="137"/>
  <c r="D40" i="137"/>
  <c r="C40" i="137"/>
  <c r="B40" i="137"/>
  <c r="D39" i="137"/>
  <c r="C39" i="137"/>
  <c r="B39" i="137"/>
  <c r="D38" i="137"/>
  <c r="C38" i="137"/>
  <c r="D37" i="137"/>
  <c r="C37" i="137"/>
  <c r="B37" i="137"/>
  <c r="D36" i="137"/>
  <c r="C36" i="137"/>
  <c r="D35" i="137"/>
  <c r="C35" i="137"/>
  <c r="B35" i="137"/>
  <c r="D34" i="137"/>
  <c r="C34" i="137"/>
  <c r="B34" i="137"/>
  <c r="D33" i="137"/>
  <c r="C33" i="137"/>
  <c r="B33" i="137"/>
  <c r="D32" i="137"/>
  <c r="C32" i="137"/>
  <c r="B32" i="137"/>
  <c r="D56" i="138"/>
  <c r="C56" i="138"/>
  <c r="B56" i="138"/>
  <c r="D55" i="138"/>
  <c r="C55" i="138"/>
  <c r="B55" i="138"/>
  <c r="D54" i="138"/>
  <c r="C54" i="138"/>
  <c r="B54" i="138"/>
  <c r="D53" i="138"/>
  <c r="C53" i="138"/>
  <c r="B53" i="138"/>
  <c r="D52" i="138"/>
  <c r="C52" i="138"/>
  <c r="B52" i="138"/>
  <c r="D51" i="138"/>
  <c r="C51" i="138"/>
  <c r="B51" i="138"/>
  <c r="D50" i="138"/>
  <c r="C50" i="138"/>
  <c r="B50" i="138"/>
  <c r="D49" i="138"/>
  <c r="C49" i="138"/>
  <c r="B49" i="138"/>
  <c r="D48" i="138"/>
  <c r="C48" i="138"/>
  <c r="B48" i="138"/>
  <c r="D47" i="138"/>
  <c r="C47" i="138"/>
  <c r="B47" i="138"/>
  <c r="D46" i="138"/>
  <c r="C46" i="138"/>
  <c r="B46" i="138"/>
  <c r="D45" i="138"/>
  <c r="C45" i="138"/>
  <c r="B45" i="138"/>
  <c r="D44" i="138"/>
  <c r="C44" i="138"/>
  <c r="B44" i="138"/>
  <c r="D43" i="138"/>
  <c r="C43" i="138"/>
  <c r="B43" i="138"/>
  <c r="D42" i="138"/>
  <c r="C42" i="138"/>
  <c r="B42" i="138"/>
  <c r="D41" i="138"/>
  <c r="C41" i="138"/>
  <c r="B41" i="138"/>
  <c r="D40" i="138"/>
  <c r="C40" i="138"/>
  <c r="B40" i="138"/>
  <c r="D39" i="138"/>
  <c r="C39" i="138"/>
  <c r="B39" i="138"/>
  <c r="D38" i="138"/>
  <c r="C38" i="138"/>
  <c r="D37" i="138"/>
  <c r="C37" i="138"/>
  <c r="B37" i="138"/>
  <c r="D36" i="138"/>
  <c r="C36" i="138"/>
  <c r="D35" i="138"/>
  <c r="C35" i="138"/>
  <c r="B35" i="138"/>
  <c r="D34" i="138"/>
  <c r="C34" i="138"/>
  <c r="B34" i="138"/>
  <c r="D33" i="138"/>
  <c r="C33" i="138"/>
  <c r="B33" i="138"/>
  <c r="D32" i="138"/>
  <c r="C32" i="138"/>
  <c r="B32" i="138"/>
  <c r="D56" i="111"/>
  <c r="C56" i="111"/>
  <c r="B56" i="111"/>
  <c r="D55" i="111"/>
  <c r="C55" i="111"/>
  <c r="B55" i="111"/>
  <c r="D54" i="111"/>
  <c r="C54" i="111"/>
  <c r="B54" i="111"/>
  <c r="D53" i="111"/>
  <c r="C53" i="111"/>
  <c r="B53" i="111"/>
  <c r="D52" i="111"/>
  <c r="C52" i="111"/>
  <c r="B52" i="111"/>
  <c r="D51" i="111"/>
  <c r="C51" i="111"/>
  <c r="B51" i="111"/>
  <c r="D50" i="111"/>
  <c r="C50" i="111"/>
  <c r="B50" i="111"/>
  <c r="D49" i="111"/>
  <c r="C49" i="111"/>
  <c r="B49" i="111"/>
  <c r="D48" i="111"/>
  <c r="C48" i="111"/>
  <c r="B48" i="111"/>
  <c r="D47" i="111"/>
  <c r="C47" i="111"/>
  <c r="B47" i="111"/>
  <c r="D46" i="111"/>
  <c r="C46" i="111"/>
  <c r="B46" i="111"/>
  <c r="D45" i="111"/>
  <c r="C45" i="111"/>
  <c r="B45" i="111"/>
  <c r="D44" i="111"/>
  <c r="C44" i="111"/>
  <c r="B44" i="111"/>
  <c r="D43" i="111"/>
  <c r="C43" i="111"/>
  <c r="B43" i="111"/>
  <c r="D42" i="111"/>
  <c r="C42" i="111"/>
  <c r="B42" i="111"/>
  <c r="D41" i="111"/>
  <c r="C41" i="111"/>
  <c r="B41" i="111"/>
  <c r="D40" i="111"/>
  <c r="C40" i="111"/>
  <c r="B40" i="111"/>
  <c r="D39" i="111"/>
  <c r="C39" i="111"/>
  <c r="B39" i="111"/>
  <c r="D38" i="111"/>
  <c r="C38" i="111"/>
  <c r="D37" i="111"/>
  <c r="C37" i="111"/>
  <c r="B37" i="111"/>
  <c r="D36" i="111"/>
  <c r="C36" i="111"/>
  <c r="D35" i="111"/>
  <c r="C35" i="111"/>
  <c r="B35" i="111"/>
  <c r="D34" i="111"/>
  <c r="C34" i="111"/>
  <c r="B34" i="111"/>
  <c r="D33" i="111"/>
  <c r="C33" i="111"/>
  <c r="B33" i="111"/>
  <c r="D32" i="111"/>
  <c r="C32" i="111"/>
  <c r="B32" i="111"/>
  <c r="D56" i="110"/>
  <c r="C56" i="110"/>
  <c r="B56" i="110"/>
  <c r="D55" i="110"/>
  <c r="C55" i="110"/>
  <c r="B55" i="110"/>
  <c r="D54" i="110"/>
  <c r="C54" i="110"/>
  <c r="B54" i="110"/>
  <c r="D53" i="110"/>
  <c r="C53" i="110"/>
  <c r="B53" i="110"/>
  <c r="D52" i="110"/>
  <c r="C52" i="110"/>
  <c r="B52" i="110"/>
  <c r="D51" i="110"/>
  <c r="C51" i="110"/>
  <c r="B51" i="110"/>
  <c r="D50" i="110"/>
  <c r="C50" i="110"/>
  <c r="B50" i="110"/>
  <c r="D49" i="110"/>
  <c r="C49" i="110"/>
  <c r="B49" i="110"/>
  <c r="D48" i="110"/>
  <c r="C48" i="110"/>
  <c r="B48" i="110"/>
  <c r="D47" i="110"/>
  <c r="C47" i="110"/>
  <c r="B47" i="110"/>
  <c r="D46" i="110"/>
  <c r="C46" i="110"/>
  <c r="B46" i="110"/>
  <c r="D45" i="110"/>
  <c r="C45" i="110"/>
  <c r="B45" i="110"/>
  <c r="D44" i="110"/>
  <c r="C44" i="110"/>
  <c r="B44" i="110"/>
  <c r="D43" i="110"/>
  <c r="C43" i="110"/>
  <c r="B43" i="110"/>
  <c r="D42" i="110"/>
  <c r="C42" i="110"/>
  <c r="B42" i="110"/>
  <c r="D41" i="110"/>
  <c r="C41" i="110"/>
  <c r="B41" i="110"/>
  <c r="D40" i="110"/>
  <c r="C40" i="110"/>
  <c r="B40" i="110"/>
  <c r="D39" i="110"/>
  <c r="C39" i="110"/>
  <c r="B39" i="110"/>
  <c r="D38" i="110"/>
  <c r="C38" i="110"/>
  <c r="D37" i="110"/>
  <c r="C37" i="110"/>
  <c r="B37" i="110"/>
  <c r="D36" i="110"/>
  <c r="C36" i="110"/>
  <c r="D35" i="110"/>
  <c r="C35" i="110"/>
  <c r="B35" i="110"/>
  <c r="D34" i="110"/>
  <c r="C34" i="110"/>
  <c r="B34" i="110"/>
  <c r="D33" i="110"/>
  <c r="C33" i="110"/>
  <c r="B33" i="110"/>
  <c r="D32" i="110"/>
  <c r="C32" i="110"/>
  <c r="B32" i="110"/>
  <c r="D56" i="109"/>
  <c r="C56" i="109"/>
  <c r="B56" i="109"/>
  <c r="D55" i="109"/>
  <c r="C55" i="109"/>
  <c r="B55" i="109"/>
  <c r="D54" i="109"/>
  <c r="C54" i="109"/>
  <c r="B54" i="109"/>
  <c r="D53" i="109"/>
  <c r="C53" i="109"/>
  <c r="B53" i="109"/>
  <c r="D52" i="109"/>
  <c r="C52" i="109"/>
  <c r="B52" i="109"/>
  <c r="D51" i="109"/>
  <c r="C51" i="109"/>
  <c r="B51" i="109"/>
  <c r="D50" i="109"/>
  <c r="C50" i="109"/>
  <c r="B50" i="109"/>
  <c r="D49" i="109"/>
  <c r="C49" i="109"/>
  <c r="B49" i="109"/>
  <c r="D48" i="109"/>
  <c r="C48" i="109"/>
  <c r="B48" i="109"/>
  <c r="D47" i="109"/>
  <c r="C47" i="109"/>
  <c r="B47" i="109"/>
  <c r="D46" i="109"/>
  <c r="C46" i="109"/>
  <c r="B46" i="109"/>
  <c r="D45" i="109"/>
  <c r="C45" i="109"/>
  <c r="B45" i="109"/>
  <c r="D44" i="109"/>
  <c r="C44" i="109"/>
  <c r="B44" i="109"/>
  <c r="D43" i="109"/>
  <c r="C43" i="109"/>
  <c r="B43" i="109"/>
  <c r="D42" i="109"/>
  <c r="C42" i="109"/>
  <c r="B42" i="109"/>
  <c r="D41" i="109"/>
  <c r="C41" i="109"/>
  <c r="B41" i="109"/>
  <c r="D40" i="109"/>
  <c r="C40" i="109"/>
  <c r="B40" i="109"/>
  <c r="D39" i="109"/>
  <c r="C39" i="109"/>
  <c r="B39" i="109"/>
  <c r="D38" i="109"/>
  <c r="C38" i="109"/>
  <c r="D37" i="109"/>
  <c r="C37" i="109"/>
  <c r="B37" i="109"/>
  <c r="D36" i="109"/>
  <c r="C36" i="109"/>
  <c r="D35" i="109"/>
  <c r="C35" i="109"/>
  <c r="B35" i="109"/>
  <c r="D34" i="109"/>
  <c r="C34" i="109"/>
  <c r="B34" i="109"/>
  <c r="D33" i="109"/>
  <c r="C33" i="109"/>
  <c r="B33" i="109"/>
  <c r="D32" i="109"/>
  <c r="C32" i="109"/>
  <c r="B32" i="109"/>
  <c r="H2" i="110"/>
  <c r="H1" i="110"/>
  <c r="H2" i="111"/>
  <c r="H1" i="111"/>
  <c r="H2" i="112"/>
  <c r="H1" i="112"/>
  <c r="H2" i="113"/>
  <c r="H1" i="113"/>
  <c r="H2" i="114"/>
  <c r="H1" i="114"/>
  <c r="H2" i="115"/>
  <c r="H1" i="115"/>
  <c r="H2" i="116"/>
  <c r="H1" i="116"/>
  <c r="H2" i="117"/>
  <c r="H1" i="117"/>
  <c r="H2" i="118"/>
  <c r="H1" i="118"/>
  <c r="H2" i="119"/>
  <c r="H1" i="119"/>
  <c r="H2" i="120"/>
  <c r="H1" i="120"/>
  <c r="H2" i="121"/>
  <c r="H1" i="121"/>
  <c r="H2" i="122"/>
  <c r="H1" i="122"/>
  <c r="H2" i="123"/>
  <c r="H1" i="123"/>
  <c r="H2" i="124"/>
  <c r="H1" i="124"/>
  <c r="H2" i="125"/>
  <c r="H1" i="125"/>
  <c r="H2" i="126"/>
  <c r="H1" i="126"/>
  <c r="H2" i="127"/>
  <c r="H1" i="127"/>
  <c r="H2" i="128"/>
  <c r="H1" i="128"/>
  <c r="H2" i="129"/>
  <c r="H1" i="129"/>
  <c r="H2" i="130"/>
  <c r="H1" i="130"/>
  <c r="H2" i="131"/>
  <c r="H1" i="131"/>
  <c r="H2" i="132"/>
  <c r="H1" i="132"/>
  <c r="H2" i="133"/>
  <c r="H1" i="133"/>
  <c r="H2" i="134"/>
  <c r="H1" i="134"/>
  <c r="H2" i="135"/>
  <c r="H1" i="135"/>
  <c r="H2" i="136"/>
  <c r="H1" i="136"/>
  <c r="H2" i="137"/>
  <c r="H1" i="137"/>
  <c r="H2" i="138"/>
  <c r="H1" i="138"/>
  <c r="H2" i="109"/>
  <c r="H1" i="109"/>
  <c r="H2" i="4"/>
  <c r="H1" i="4"/>
  <c r="D56" i="4"/>
  <c r="D55" i="4"/>
  <c r="D54" i="4"/>
  <c r="D53" i="4"/>
  <c r="X1" i="109"/>
  <c r="Y2" i="109" s="1"/>
  <c r="X1" i="4"/>
  <c r="X1" i="1"/>
  <c r="D59" i="1"/>
  <c r="X3" i="162" l="1"/>
  <c r="X4" i="162" s="1"/>
  <c r="X3" i="159"/>
  <c r="X4" i="159" s="1"/>
  <c r="X3" i="164"/>
  <c r="X4" i="164" s="1"/>
  <c r="X3" i="161"/>
  <c r="X4" i="161" s="1"/>
  <c r="C59" i="128"/>
  <c r="E57" i="111"/>
  <c r="C59" i="111" s="1"/>
  <c r="E57" i="115"/>
  <c r="C59" i="115" s="1"/>
  <c r="E57" i="119"/>
  <c r="C59" i="119" s="1"/>
  <c r="E57" i="123"/>
  <c r="C59" i="123" s="1"/>
  <c r="E57" i="127"/>
  <c r="C59" i="127" s="1"/>
  <c r="C59" i="4"/>
  <c r="E57" i="130"/>
  <c r="C59" i="130" s="1"/>
  <c r="E57" i="134"/>
  <c r="C59" i="134" s="1"/>
  <c r="E57" i="138"/>
  <c r="C59" i="138" s="1"/>
  <c r="E57" i="121"/>
  <c r="E57" i="125"/>
  <c r="Z2" i="109"/>
  <c r="X2" i="109"/>
  <c r="D4" i="111"/>
  <c r="X1" i="110"/>
  <c r="E57" i="109"/>
  <c r="E4" i="110"/>
  <c r="Z2" i="4"/>
  <c r="X2" i="4"/>
  <c r="Y2" i="4"/>
  <c r="E57" i="113"/>
  <c r="E57" i="117"/>
  <c r="X2" i="1"/>
  <c r="Z2" i="1"/>
  <c r="Y2" i="1"/>
  <c r="K58" i="1"/>
  <c r="K58" i="4" s="1"/>
  <c r="C59" i="1"/>
  <c r="E57" i="129"/>
  <c r="E57" i="133"/>
  <c r="E57" i="137"/>
  <c r="E57" i="112"/>
  <c r="E57" i="116"/>
  <c r="E57" i="120"/>
  <c r="E57" i="124"/>
  <c r="E57" i="131"/>
  <c r="E57" i="135"/>
  <c r="E57" i="110"/>
  <c r="E57" i="114"/>
  <c r="E57" i="118"/>
  <c r="E57" i="122"/>
  <c r="E57" i="126"/>
  <c r="E57" i="132"/>
  <c r="E57" i="136"/>
  <c r="C59" i="122" l="1"/>
  <c r="C59" i="116"/>
  <c r="C59" i="121"/>
  <c r="C59" i="112"/>
  <c r="C59" i="137"/>
  <c r="E58" i="109"/>
  <c r="C59" i="109"/>
  <c r="X3" i="109"/>
  <c r="X4" i="109" s="1"/>
  <c r="C59" i="113"/>
  <c r="C59" i="136"/>
  <c r="C59" i="118"/>
  <c r="C59" i="131"/>
  <c r="C59" i="132"/>
  <c r="C59" i="114"/>
  <c r="C59" i="124"/>
  <c r="C59" i="133"/>
  <c r="D59" i="4"/>
  <c r="K58" i="109"/>
  <c r="X3" i="1"/>
  <c r="X4" i="1" s="1"/>
  <c r="Y2" i="110"/>
  <c r="X2" i="110"/>
  <c r="Z2" i="110"/>
  <c r="C59" i="135"/>
  <c r="C59" i="126"/>
  <c r="C59" i="110"/>
  <c r="E58" i="110"/>
  <c r="E58" i="111" s="1"/>
  <c r="E58" i="112" s="1"/>
  <c r="E58" i="113" s="1"/>
  <c r="E58" i="114" s="1"/>
  <c r="E58" i="115" s="1"/>
  <c r="E58" i="116" s="1"/>
  <c r="E58" i="117" s="1"/>
  <c r="E58" i="118" s="1"/>
  <c r="E58" i="119" s="1"/>
  <c r="E58" i="120" s="1"/>
  <c r="E58" i="121" s="1"/>
  <c r="E58" i="122" s="1"/>
  <c r="E58" i="123" s="1"/>
  <c r="E58" i="124" s="1"/>
  <c r="E58" i="125" s="1"/>
  <c r="E58" i="126" s="1"/>
  <c r="E58" i="127" s="1"/>
  <c r="E58" i="128" s="1"/>
  <c r="E58" i="129" s="1"/>
  <c r="E58" i="130" s="1"/>
  <c r="E58" i="131" s="1"/>
  <c r="E58" i="132" s="1"/>
  <c r="E58" i="133" s="1"/>
  <c r="E58" i="134" s="1"/>
  <c r="E58" i="135" s="1"/>
  <c r="E58" i="136" s="1"/>
  <c r="E58" i="137" s="1"/>
  <c r="E58" i="138" s="1"/>
  <c r="C59" i="120"/>
  <c r="C59" i="129"/>
  <c r="C59" i="117"/>
  <c r="X3" i="4"/>
  <c r="X4" i="4" s="1"/>
  <c r="X1" i="111"/>
  <c r="D4" i="112"/>
  <c r="E4" i="111"/>
  <c r="C59" i="125"/>
  <c r="D59" i="109" l="1"/>
  <c r="K58" i="110"/>
  <c r="Y2" i="111"/>
  <c r="X2" i="111"/>
  <c r="Z2" i="111"/>
  <c r="X3" i="111" s="1"/>
  <c r="X4" i="111" s="1"/>
  <c r="X1" i="112"/>
  <c r="E4" i="112"/>
  <c r="D4" i="113"/>
  <c r="X3" i="110"/>
  <c r="X4" i="110" s="1"/>
  <c r="E4" i="113" l="1"/>
  <c r="X1" i="113"/>
  <c r="D4" i="114"/>
  <c r="Y2" i="112"/>
  <c r="Z2" i="112"/>
  <c r="X2" i="112"/>
  <c r="D59" i="110"/>
  <c r="K58" i="111"/>
  <c r="Y2" i="113" l="1"/>
  <c r="Z2" i="113"/>
  <c r="X3" i="113" s="1"/>
  <c r="X4" i="113" s="1"/>
  <c r="X2" i="113"/>
  <c r="X3" i="112"/>
  <c r="X4" i="112" s="1"/>
  <c r="D59" i="111"/>
  <c r="K58" i="112"/>
  <c r="D4" i="115"/>
  <c r="E4" i="114"/>
  <c r="X1" i="114"/>
  <c r="Y2" i="114" l="1"/>
  <c r="X2" i="114"/>
  <c r="Z2" i="114"/>
  <c r="X1" i="115"/>
  <c r="E4" i="115"/>
  <c r="D4" i="116"/>
  <c r="D59" i="112"/>
  <c r="K58" i="113"/>
  <c r="X2" i="115" l="1"/>
  <c r="Y2" i="115"/>
  <c r="Z2" i="115"/>
  <c r="X3" i="115" s="1"/>
  <c r="X4" i="115" s="1"/>
  <c r="X1" i="116"/>
  <c r="D4" i="117"/>
  <c r="E4" i="116"/>
  <c r="D59" i="113"/>
  <c r="K58" i="114"/>
  <c r="X3" i="114"/>
  <c r="X4" i="114" s="1"/>
  <c r="E4" i="117" l="1"/>
  <c r="D4" i="118"/>
  <c r="X1" i="117"/>
  <c r="D59" i="114"/>
  <c r="K58" i="115"/>
  <c r="Y2" i="116"/>
  <c r="Z2" i="116"/>
  <c r="X3" i="116" s="1"/>
  <c r="X4" i="116" s="1"/>
  <c r="X2" i="116"/>
  <c r="Z2" i="117" l="1"/>
  <c r="X2" i="117"/>
  <c r="Y2" i="117"/>
  <c r="D4" i="119"/>
  <c r="E4" i="118"/>
  <c r="X1" i="118"/>
  <c r="K58" i="116"/>
  <c r="D59" i="115"/>
  <c r="K58" i="117" l="1"/>
  <c r="D59" i="116"/>
  <c r="X2" i="118"/>
  <c r="Y2" i="118"/>
  <c r="Z2" i="118"/>
  <c r="X3" i="117"/>
  <c r="X4" i="117" s="1"/>
  <c r="X1" i="119"/>
  <c r="E4" i="119"/>
  <c r="D4" i="120"/>
  <c r="Z2" i="119" l="1"/>
  <c r="Y2" i="119"/>
  <c r="X2" i="119"/>
  <c r="E4" i="120"/>
  <c r="D4" i="121"/>
  <c r="X1" i="120"/>
  <c r="X3" i="118"/>
  <c r="X4" i="118" s="1"/>
  <c r="K58" i="118"/>
  <c r="D59" i="117"/>
  <c r="Y2" i="120" l="1"/>
  <c r="X2" i="120"/>
  <c r="Z2" i="120"/>
  <c r="X3" i="120" s="1"/>
  <c r="X4" i="120" s="1"/>
  <c r="E4" i="121"/>
  <c r="X1" i="121"/>
  <c r="D4" i="122"/>
  <c r="X3" i="119"/>
  <c r="X4" i="119" s="1"/>
  <c r="D59" i="118"/>
  <c r="K58" i="119"/>
  <c r="X1" i="122" l="1"/>
  <c r="E4" i="122"/>
  <c r="D4" i="123"/>
  <c r="K58" i="120"/>
  <c r="D59" i="119"/>
  <c r="X2" i="121"/>
  <c r="Y2" i="121"/>
  <c r="Z2" i="121"/>
  <c r="X1" i="123" l="1"/>
  <c r="D4" i="124"/>
  <c r="E4" i="123"/>
  <c r="X2" i="122"/>
  <c r="Z2" i="122"/>
  <c r="Y2" i="122"/>
  <c r="X3" i="121"/>
  <c r="X4" i="121" s="1"/>
  <c r="D59" i="120"/>
  <c r="K58" i="121"/>
  <c r="X1" i="124" l="1"/>
  <c r="D4" i="125"/>
  <c r="E4" i="124"/>
  <c r="D59" i="121"/>
  <c r="K58" i="122"/>
  <c r="X3" i="122"/>
  <c r="X4" i="122" s="1"/>
  <c r="X2" i="123"/>
  <c r="Z2" i="123"/>
  <c r="Y2" i="123"/>
  <c r="D4" i="126" l="1"/>
  <c r="E4" i="125"/>
  <c r="X1" i="125"/>
  <c r="D59" i="122"/>
  <c r="K58" i="123"/>
  <c r="X2" i="124"/>
  <c r="Z2" i="124"/>
  <c r="X3" i="124" s="1"/>
  <c r="X4" i="124" s="1"/>
  <c r="Y2" i="124"/>
  <c r="X3" i="123"/>
  <c r="X4" i="123" s="1"/>
  <c r="Y2" i="125" l="1"/>
  <c r="X2" i="125"/>
  <c r="Z2" i="125"/>
  <c r="X3" i="125" s="1"/>
  <c r="X4" i="125" s="1"/>
  <c r="K58" i="124"/>
  <c r="D59" i="123"/>
  <c r="D4" i="127"/>
  <c r="X1" i="126"/>
  <c r="E4" i="126"/>
  <c r="Z2" i="126" l="1"/>
  <c r="Y2" i="126"/>
  <c r="X2" i="126"/>
  <c r="D4" i="128"/>
  <c r="E4" i="127"/>
  <c r="X1" i="127"/>
  <c r="K58" i="125"/>
  <c r="D59" i="124"/>
  <c r="K58" i="126" l="1"/>
  <c r="D59" i="125"/>
  <c r="Z2" i="127"/>
  <c r="X3" i="127" s="1"/>
  <c r="X4" i="127" s="1"/>
  <c r="Y2" i="127"/>
  <c r="X2" i="127"/>
  <c r="X3" i="126"/>
  <c r="X4" i="126" s="1"/>
  <c r="E4" i="128"/>
  <c r="X1" i="128"/>
  <c r="D4" i="129"/>
  <c r="E4" i="129" l="1"/>
  <c r="D4" i="130"/>
  <c r="X1" i="129"/>
  <c r="D59" i="126"/>
  <c r="K58" i="127"/>
  <c r="X2" i="128"/>
  <c r="Z2" i="128"/>
  <c r="X3" i="128" s="1"/>
  <c r="X4" i="128" s="1"/>
  <c r="Y2" i="128"/>
  <c r="Y2" i="129" l="1"/>
  <c r="Z2" i="129"/>
  <c r="X2" i="129"/>
  <c r="X1" i="130"/>
  <c r="E4" i="130"/>
  <c r="D4" i="131"/>
  <c r="K58" i="128"/>
  <c r="D59" i="127"/>
  <c r="K58" i="129" l="1"/>
  <c r="D59" i="128"/>
  <c r="D4" i="132"/>
  <c r="E4" i="131"/>
  <c r="X1" i="131"/>
  <c r="X3" i="129"/>
  <c r="X4" i="129" s="1"/>
  <c r="X2" i="130"/>
  <c r="Y2" i="130"/>
  <c r="Z2" i="130"/>
  <c r="E4" i="132" l="1"/>
  <c r="D4" i="133"/>
  <c r="X1" i="132"/>
  <c r="X3" i="130"/>
  <c r="X4" i="130" s="1"/>
  <c r="Z2" i="131"/>
  <c r="X2" i="131"/>
  <c r="Y2" i="131"/>
  <c r="D59" i="129"/>
  <c r="K58" i="130"/>
  <c r="Y2" i="132" l="1"/>
  <c r="X2" i="132"/>
  <c r="Z2" i="132"/>
  <c r="X3" i="132" s="1"/>
  <c r="X4" i="132" s="1"/>
  <c r="E4" i="133"/>
  <c r="D4" i="134"/>
  <c r="X1" i="133"/>
  <c r="D59" i="130"/>
  <c r="K58" i="131"/>
  <c r="X3" i="131"/>
  <c r="X4" i="131" s="1"/>
  <c r="Z2" i="133" l="1"/>
  <c r="X2" i="133"/>
  <c r="Y2" i="133"/>
  <c r="D4" i="135"/>
  <c r="X1" i="134"/>
  <c r="E4" i="134"/>
  <c r="K58" i="132"/>
  <c r="D59" i="131"/>
  <c r="K58" i="133" l="1"/>
  <c r="D59" i="132"/>
  <c r="Z2" i="134"/>
  <c r="X3" i="134" s="1"/>
  <c r="X4" i="134" s="1"/>
  <c r="Y2" i="134"/>
  <c r="X2" i="134"/>
  <c r="X3" i="133"/>
  <c r="X4" i="133" s="1"/>
  <c r="D4" i="136"/>
  <c r="X1" i="135"/>
  <c r="E4" i="135"/>
  <c r="E4" i="136" l="1"/>
  <c r="X1" i="136"/>
  <c r="D4" i="137"/>
  <c r="K58" i="134"/>
  <c r="D59" i="133"/>
  <c r="Z2" i="135"/>
  <c r="Y2" i="135"/>
  <c r="X2" i="135"/>
  <c r="E4" i="137" l="1"/>
  <c r="X1" i="137"/>
  <c r="D4" i="138"/>
  <c r="X3" i="135"/>
  <c r="X4" i="135" s="1"/>
  <c r="Y2" i="136"/>
  <c r="Z2" i="136"/>
  <c r="X2" i="136"/>
  <c r="D59" i="134"/>
  <c r="K58" i="135"/>
  <c r="E4" i="138" l="1"/>
  <c r="X1" i="138"/>
  <c r="X3" i="136"/>
  <c r="X4" i="136" s="1"/>
  <c r="Z2" i="137"/>
  <c r="X2" i="137"/>
  <c r="Y2" i="137"/>
  <c r="D59" i="135"/>
  <c r="K58" i="136"/>
  <c r="Y2" i="138" l="1"/>
  <c r="Z2" i="138"/>
  <c r="X2" i="138"/>
  <c r="D59" i="136"/>
  <c r="K58" i="137"/>
  <c r="X3" i="137"/>
  <c r="X4" i="137" s="1"/>
  <c r="X3" i="138" l="1"/>
  <c r="X4" i="138" s="1"/>
  <c r="K58" i="138"/>
  <c r="D59" i="137"/>
  <c r="D59" i="138" l="1"/>
</calcChain>
</file>

<file path=xl/sharedStrings.xml><?xml version="1.0" encoding="utf-8"?>
<sst xmlns="http://schemas.openxmlformats.org/spreadsheetml/2006/main" count="956" uniqueCount="31">
  <si>
    <t>Date:</t>
  </si>
  <si>
    <t>Employeur:</t>
  </si>
  <si>
    <t>Rapport d'utilisation du travail partagé</t>
  </si>
  <si>
    <t>NAS</t>
  </si>
  <si>
    <t>Prénom</t>
  </si>
  <si>
    <t>Nom de famille</t>
  </si>
  <si>
    <t>Heures hebdo-madaires normales</t>
  </si>
  <si>
    <t>Heures réelles de travail</t>
  </si>
  <si>
    <t>Jours non disponible (excluant la maladie)</t>
  </si>
  <si>
    <t>Journées manquées dû à la maladie</t>
  </si>
  <si>
    <t>Tout autre montant payé</t>
  </si>
  <si>
    <t>Heures manquées dû au travail partagé</t>
  </si>
  <si>
    <t>Montant de congé de maladie payé</t>
  </si>
  <si>
    <t>Commentaires</t>
  </si>
  <si>
    <t>% d'utilisation:</t>
  </si>
  <si>
    <t>Poste:</t>
  </si>
  <si>
    <t>La semaine commençant (dimanche)</t>
  </si>
  <si>
    <t>Totaux:</t>
  </si>
  <si>
    <t>Compléter si les heures travaillées sont 0</t>
  </si>
  <si>
    <t>Certifié par:</t>
  </si>
  <si>
    <t>Numéro d'accord:</t>
  </si>
  <si>
    <t>Cette colonne n'est plus utilisé</t>
  </si>
  <si>
    <t>Numéro de téléphone:</t>
  </si>
  <si>
    <t>Je suis conscient(e), que l'information que je fourni  est sujet à vérification. Si j'ai fourni de l'information ou fait une déclaration ou représentation que je sais est fausse ou trompeuse, je peux être soumis à une pénalité. Je certifie que l'information donnée par moi, sur ce formulaire est véridique au meilleur de mes connaissances.</t>
  </si>
  <si>
    <t xml:space="preserve">Si vous devez compléter des rapports d'utilisation pour des semaines additionnelles, veuillez télécharger un nouveau rapport de feuille de calcul à partir du site web suivant: </t>
  </si>
  <si>
    <t>http://www.servicecanada.gc.ca/fra/travail_partage/index.shtml</t>
  </si>
  <si>
    <t xml:space="preserve"> Vous pouvez ensuite transférer l'information suivante sur la nouvelle feuille de calcul comme illustré:</t>
  </si>
  <si>
    <t xml:space="preserve">Pour des renseignements, veuillez cliquer sur Travail Partagé à partir du site suivant pour obtenir un numéro sans frais:  </t>
  </si>
  <si>
    <t>https://srv115.services.gc.ca/contactus-contacteznous.aspx</t>
  </si>
  <si>
    <t xml:space="preserve"> </t>
  </si>
  <si>
    <t>PROTÉGÉ UNE FOIS REMPLI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</si>
</sst>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1009]d/mmm/yy;@"/>
    <numFmt numFmtId="165" formatCode="000\ 000\ 000"/>
    <numFmt numFmtId="166" formatCode="000"/>
    <numFmt numFmtId="167" formatCode="dd/mm/yyyy;@"/>
    <numFmt numFmtId="168" formatCode="0000000000"/>
    <numFmt numFmtId="169" formatCode="00.0"/>
    <numFmt numFmtId="170" formatCode="00&quot;/&quot;00&quot;/&quot;0000"/>
    <numFmt numFmtId="171" formatCode="&quot;$&quot;#,##0"/>
  </numFmts>
  <fonts count="3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2"/>
    </font>
    <font>
      <sz val="11"/>
      <color indexed="2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Alignment="0" applyProtection="0"/>
    <xf numFmtId="0" fontId="15" fillId="0" borderId="2" applyNumberFormat="0" applyFill="0" applyAlignment="0" applyProtection="0"/>
    <xf numFmtId="0" fontId="1" fillId="4" borderId="4" applyNumberFormat="0" applyFont="0" applyAlignment="0" applyProtection="0"/>
    <xf numFmtId="170" fontId="1" fillId="0" borderId="0">
      <alignment horizontal="center" vertical="center"/>
    </xf>
    <xf numFmtId="0" fontId="16" fillId="3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5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3" applyNumberFormat="0" applyAlignment="0" applyProtection="0"/>
  </cellStyleXfs>
  <cellXfs count="186">
    <xf numFmtId="0" fontId="0" fillId="0" borderId="0" xfId="0"/>
    <xf numFmtId="0" fontId="0" fillId="0" borderId="0" xfId="0" applyNumberForma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0" xfId="0" applyBorder="1"/>
    <xf numFmtId="0" fontId="4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justify" wrapText="1"/>
    </xf>
    <xf numFmtId="14" fontId="5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/>
    <xf numFmtId="14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0" xfId="0" applyNumberFormat="1" applyFont="1" applyFill="1" applyBorder="1" applyAlignment="1" applyProtection="1">
      <alignment horizontal="center"/>
    </xf>
    <xf numFmtId="169" fontId="7" fillId="0" borderId="11" xfId="0" applyNumberFormat="1" applyFont="1" applyFill="1" applyBorder="1" applyAlignment="1" applyProtection="1">
      <alignment horizontal="center" vertical="center"/>
      <protection locked="0"/>
    </xf>
    <xf numFmtId="16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67" fontId="0" fillId="0" borderId="0" xfId="0" applyNumberFormat="1" applyFill="1" applyBorder="1" applyAlignment="1">
      <alignment horizontal="center" vertical="center"/>
    </xf>
    <xf numFmtId="169" fontId="6" fillId="0" borderId="1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 applyProtection="1">
      <alignment horizontal="center" vertical="center" wrapText="1"/>
    </xf>
    <xf numFmtId="166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166" fontId="7" fillId="0" borderId="1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Protection="1">
      <protection hidden="1"/>
    </xf>
    <xf numFmtId="170" fontId="0" fillId="0" borderId="0" xfId="0" applyNumberFormat="1" applyProtection="1">
      <protection hidden="1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20" xfId="0" applyNumberFormat="1" applyFont="1" applyFill="1" applyBorder="1" applyAlignment="1" applyProtection="1">
      <alignment horizontal="center" vertical="center"/>
      <protection locked="0"/>
    </xf>
    <xf numFmtId="169" fontId="7" fillId="0" borderId="21" xfId="0" applyNumberFormat="1" applyFont="1" applyFill="1" applyBorder="1" applyAlignment="1" applyProtection="1">
      <alignment horizontal="center" vertical="center"/>
      <protection locked="0"/>
    </xf>
    <xf numFmtId="165" fontId="7" fillId="0" borderId="20" xfId="0" applyNumberFormat="1" applyFont="1" applyFill="1" applyBorder="1" applyAlignment="1" applyProtection="1">
      <alignment horizontal="center" vertical="center"/>
      <protection locked="0"/>
    </xf>
    <xf numFmtId="165" fontId="7" fillId="0" borderId="21" xfId="0" applyNumberFormat="1" applyFont="1" applyFill="1" applyBorder="1" applyAlignment="1" applyProtection="1">
      <alignment horizontal="center" vertical="center"/>
      <protection locked="0"/>
    </xf>
    <xf numFmtId="165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49" fontId="6" fillId="0" borderId="10" xfId="29" applyNumberFormat="1" applyFont="1" applyFill="1" applyBorder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165" fontId="7" fillId="0" borderId="15" xfId="0" applyNumberFormat="1" applyFont="1" applyFill="1" applyBorder="1" applyAlignment="1" applyProtection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/>
    </xf>
    <xf numFmtId="1" fontId="7" fillId="18" borderId="25" xfId="0" applyNumberFormat="1" applyFont="1" applyFill="1" applyBorder="1" applyAlignment="1" applyProtection="1">
      <alignment horizontal="center" vertical="center"/>
      <protection locked="0"/>
    </xf>
    <xf numFmtId="1" fontId="7" fillId="18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18" borderId="27" xfId="0" applyNumberFormat="1" applyFont="1" applyFill="1" applyBorder="1" applyAlignment="1" applyProtection="1">
      <alignment horizontal="center" vertical="center"/>
      <protection locked="0"/>
    </xf>
    <xf numFmtId="1" fontId="7" fillId="18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7" fillId="18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1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33" xfId="0" applyNumberFormat="1" applyFont="1" applyFill="1" applyBorder="1" applyAlignment="1" applyProtection="1">
      <alignment horizontal="center" vertical="center"/>
      <protection locked="0"/>
    </xf>
    <xf numFmtId="14" fontId="6" fillId="0" borderId="10" xfId="29" applyNumberFormat="1" applyFont="1" applyFill="1" applyBorder="1" applyProtection="1">
      <alignment horizontal="center" vertical="center"/>
      <protection locked="0"/>
    </xf>
    <xf numFmtId="0" fontId="7" fillId="18" borderId="14" xfId="0" applyFont="1" applyFill="1" applyBorder="1" applyAlignment="1">
      <alignment horizontal="center" vertical="center" wrapText="1"/>
    </xf>
    <xf numFmtId="170" fontId="7" fillId="18" borderId="34" xfId="29" quotePrefix="1" applyFont="1" applyFill="1" applyBorder="1" applyAlignment="1">
      <alignment horizontal="center" vertical="center"/>
    </xf>
    <xf numFmtId="170" fontId="7" fillId="18" borderId="27" xfId="29" quotePrefix="1" applyFont="1" applyFill="1" applyBorder="1" applyAlignment="1">
      <alignment horizontal="center" vertical="center"/>
    </xf>
    <xf numFmtId="170" fontId="7" fillId="18" borderId="25" xfId="29" quotePrefix="1" applyFont="1" applyFill="1" applyBorder="1" applyAlignment="1">
      <alignment horizontal="center" vertical="center"/>
    </xf>
    <xf numFmtId="171" fontId="7" fillId="18" borderId="20" xfId="0" applyNumberFormat="1" applyFont="1" applyFill="1" applyBorder="1" applyAlignment="1" applyProtection="1">
      <alignment horizontal="center" vertical="center"/>
      <protection locked="0"/>
    </xf>
    <xf numFmtId="171" fontId="7" fillId="18" borderId="29" xfId="0" applyNumberFormat="1" applyFont="1" applyFill="1" applyBorder="1" applyAlignment="1" applyProtection="1">
      <alignment horizontal="center" vertical="center"/>
      <protection locked="0"/>
    </xf>
    <xf numFmtId="171" fontId="7" fillId="18" borderId="21" xfId="0" applyNumberFormat="1" applyFont="1" applyFill="1" applyBorder="1" applyAlignment="1" applyProtection="1">
      <alignment horizontal="center" vertical="center"/>
      <protection locked="0"/>
    </xf>
    <xf numFmtId="171" fontId="7" fillId="18" borderId="30" xfId="0" applyNumberFormat="1" applyFont="1" applyFill="1" applyBorder="1" applyAlignment="1" applyProtection="1">
      <alignment horizontal="center" vertical="center"/>
      <protection locked="0"/>
    </xf>
    <xf numFmtId="171" fontId="7" fillId="18" borderId="22" xfId="0" applyNumberFormat="1" applyFont="1" applyFill="1" applyBorder="1" applyAlignment="1" applyProtection="1">
      <alignment horizontal="center" vertical="center"/>
      <protection locked="0"/>
    </xf>
    <xf numFmtId="165" fontId="7" fillId="0" borderId="32" xfId="0" applyNumberFormat="1" applyFont="1" applyFill="1" applyBorder="1" applyAlignment="1" applyProtection="1">
      <alignment horizontal="center" vertical="center"/>
      <protection locked="0"/>
    </xf>
    <xf numFmtId="165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1" fontId="7" fillId="18" borderId="35" xfId="0" applyNumberFormat="1" applyFont="1" applyFill="1" applyBorder="1" applyAlignment="1" applyProtection="1">
      <alignment horizontal="center" vertical="center"/>
      <protection locked="0"/>
    </xf>
    <xf numFmtId="171" fontId="7" fillId="18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70" fontId="7" fillId="18" borderId="38" xfId="29" quotePrefix="1" applyFont="1" applyFill="1" applyBorder="1" applyAlignment="1">
      <alignment horizontal="center" vertical="center"/>
    </xf>
    <xf numFmtId="170" fontId="7" fillId="18" borderId="39" xfId="29" quotePrefix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169" fontId="6" fillId="0" borderId="40" xfId="0" applyNumberFormat="1" applyFont="1" applyFill="1" applyBorder="1" applyAlignment="1" applyProtection="1">
      <alignment horizontal="center" vertical="center"/>
    </xf>
    <xf numFmtId="169" fontId="6" fillId="0" borderId="41" xfId="0" applyNumberFormat="1" applyFont="1" applyFill="1" applyBorder="1" applyAlignment="1" applyProtection="1">
      <alignment horizontal="center" vertical="center"/>
    </xf>
    <xf numFmtId="171" fontId="7" fillId="18" borderId="37" xfId="0" applyNumberFormat="1" applyFont="1" applyFill="1" applyBorder="1" applyAlignment="1" applyProtection="1">
      <alignment horizontal="center" vertical="center"/>
      <protection locked="0"/>
    </xf>
    <xf numFmtId="171" fontId="7" fillId="18" borderId="36" xfId="0" applyNumberFormat="1" applyFont="1" applyFill="1" applyBorder="1" applyAlignment="1" applyProtection="1">
      <alignment horizontal="center" vertical="center"/>
      <protection locked="0"/>
    </xf>
    <xf numFmtId="170" fontId="7" fillId="18" borderId="42" xfId="29" quotePrefix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1" fontId="7" fillId="18" borderId="32" xfId="0" applyNumberFormat="1" applyFont="1" applyFill="1" applyBorder="1" applyAlignment="1" applyProtection="1">
      <alignment horizontal="center" vertical="center"/>
      <protection locked="0"/>
    </xf>
    <xf numFmtId="171" fontId="7" fillId="18" borderId="32" xfId="0" applyNumberFormat="1" applyFont="1" applyFill="1" applyBorder="1" applyAlignment="1" applyProtection="1">
      <alignment horizontal="center" vertical="center"/>
      <protection locked="0"/>
    </xf>
    <xf numFmtId="171" fontId="7" fillId="18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170" fontId="7" fillId="18" borderId="43" xfId="29" quotePrefix="1" applyFont="1" applyFill="1" applyBorder="1" applyAlignment="1">
      <alignment horizontal="center" vertical="center"/>
    </xf>
    <xf numFmtId="170" fontId="7" fillId="18" borderId="21" xfId="29" quotePrefix="1" applyFont="1" applyFill="1" applyBorder="1" applyAlignment="1">
      <alignment horizontal="center" vertical="center"/>
    </xf>
    <xf numFmtId="169" fontId="7" fillId="0" borderId="30" xfId="0" applyNumberFormat="1" applyFont="1" applyFill="1" applyBorder="1" applyAlignment="1" applyProtection="1">
      <alignment horizontal="center" vertical="center"/>
      <protection locked="0"/>
    </xf>
    <xf numFmtId="171" fontId="7" fillId="18" borderId="28" xfId="0" applyNumberFormat="1" applyFont="1" applyFill="1" applyBorder="1" applyAlignment="1" applyProtection="1">
      <alignment horizontal="center" vertical="center"/>
      <protection locked="0"/>
    </xf>
    <xf numFmtId="169" fontId="9" fillId="0" borderId="27" xfId="0" applyNumberFormat="1" applyFont="1" applyFill="1" applyBorder="1" applyAlignment="1" applyProtection="1">
      <alignment horizontal="center" vertical="center"/>
      <protection locked="0"/>
    </xf>
    <xf numFmtId="170" fontId="7" fillId="18" borderId="20" xfId="29" quotePrefix="1" applyFont="1" applyFill="1" applyBorder="1" applyAlignment="1">
      <alignment horizontal="center" vertical="center"/>
    </xf>
    <xf numFmtId="171" fontId="7" fillId="18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0" fontId="7" fillId="18" borderId="10" xfId="29" quotePrefix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18" borderId="10" xfId="0" applyNumberFormat="1" applyFont="1" applyFill="1" applyBorder="1" applyAlignment="1" applyProtection="1">
      <alignment horizontal="center" vertical="center"/>
      <protection locked="0"/>
    </xf>
    <xf numFmtId="171" fontId="7" fillId="18" borderId="10" xfId="0" applyNumberFormat="1" applyFont="1" applyFill="1" applyBorder="1" applyAlignment="1" applyProtection="1">
      <alignment horizontal="center" vertical="center"/>
      <protection locked="0"/>
    </xf>
    <xf numFmtId="171" fontId="7" fillId="18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left" vertical="center" wrapText="1"/>
      <protection locked="0"/>
    </xf>
    <xf numFmtId="170" fontId="7" fillId="18" borderId="46" xfId="29" quotePrefix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7" fillId="19" borderId="0" xfId="0" applyFont="1" applyFill="1" applyBorder="1" applyAlignment="1" applyProtection="1">
      <alignment horizontal="center"/>
      <protection locked="0"/>
    </xf>
    <xf numFmtId="169" fontId="28" fillId="0" borderId="0" xfId="0" applyNumberFormat="1" applyFont="1" applyFill="1" applyBorder="1"/>
    <xf numFmtId="0" fontId="6" fillId="19" borderId="0" xfId="0" applyFont="1" applyFill="1" applyBorder="1" applyAlignment="1" applyProtection="1">
      <alignment horizontal="center"/>
      <protection locked="0"/>
    </xf>
    <xf numFmtId="10" fontId="29" fillId="0" borderId="10" xfId="0" applyNumberFormat="1" applyFont="1" applyFill="1" applyBorder="1" applyAlignment="1">
      <alignment horizontal="center"/>
    </xf>
    <xf numFmtId="170" fontId="7" fillId="18" borderId="34" xfId="29" quotePrefix="1" applyFont="1" applyFill="1" applyBorder="1" applyAlignment="1" applyProtection="1">
      <alignment horizontal="center" vertical="center"/>
      <protection locked="0"/>
    </xf>
    <xf numFmtId="170" fontId="7" fillId="18" borderId="27" xfId="29" quotePrefix="1" applyFont="1" applyFill="1" applyBorder="1" applyAlignment="1" applyProtection="1">
      <alignment horizontal="center" vertical="center"/>
      <protection locked="0"/>
    </xf>
    <xf numFmtId="170" fontId="7" fillId="18" borderId="25" xfId="29" quotePrefix="1" applyFont="1" applyFill="1" applyBorder="1" applyAlignment="1" applyProtection="1">
      <alignment horizontal="center" vertical="center"/>
      <protection locked="0"/>
    </xf>
    <xf numFmtId="170" fontId="7" fillId="18" borderId="42" xfId="29" quotePrefix="1" applyFont="1" applyFill="1" applyBorder="1" applyAlignment="1" applyProtection="1">
      <alignment horizontal="center" vertical="center"/>
      <protection locked="0"/>
    </xf>
    <xf numFmtId="170" fontId="7" fillId="18" borderId="38" xfId="29" quotePrefix="1" applyFont="1" applyFill="1" applyBorder="1" applyAlignment="1" applyProtection="1">
      <alignment horizontal="center" vertical="center"/>
      <protection locked="0"/>
    </xf>
    <xf numFmtId="170" fontId="7" fillId="18" borderId="43" xfId="29" quotePrefix="1" applyFont="1" applyFill="1" applyBorder="1" applyAlignment="1" applyProtection="1">
      <alignment horizontal="center" vertical="center"/>
      <protection locked="0"/>
    </xf>
    <xf numFmtId="170" fontId="7" fillId="18" borderId="21" xfId="29" quotePrefix="1" applyFont="1" applyFill="1" applyBorder="1" applyAlignment="1" applyProtection="1">
      <alignment horizontal="center" vertical="center"/>
      <protection locked="0"/>
    </xf>
    <xf numFmtId="170" fontId="7" fillId="18" borderId="20" xfId="29" quotePrefix="1" applyFont="1" applyFill="1" applyBorder="1" applyAlignment="1" applyProtection="1">
      <alignment horizontal="center" vertical="center"/>
      <protection locked="0"/>
    </xf>
    <xf numFmtId="170" fontId="7" fillId="18" borderId="39" xfId="29" quotePrefix="1" applyFont="1" applyFill="1" applyBorder="1" applyAlignment="1" applyProtection="1">
      <alignment horizontal="center" vertical="center"/>
      <protection locked="0"/>
    </xf>
    <xf numFmtId="170" fontId="7" fillId="18" borderId="10" xfId="29" quotePrefix="1" applyFont="1" applyFill="1" applyBorder="1" applyAlignment="1" applyProtection="1">
      <alignment horizontal="center" vertical="center"/>
      <protection locked="0"/>
    </xf>
    <xf numFmtId="170" fontId="7" fillId="18" borderId="46" xfId="29" quotePrefix="1" applyFont="1" applyFill="1" applyBorder="1" applyAlignment="1" applyProtection="1">
      <alignment horizontal="center" vertical="center"/>
      <protection locked="0"/>
    </xf>
    <xf numFmtId="0" fontId="8" fillId="0" borderId="0" xfId="31" applyAlignment="1" applyProtection="1"/>
    <xf numFmtId="0" fontId="0" fillId="19" borderId="0" xfId="0" applyFill="1"/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NumberFormat="1" applyFont="1" applyFill="1" applyBorder="1" applyAlignment="1" applyProtection="1">
      <alignment horizontal="left" vertical="center" wrapText="1"/>
      <protection locked="0"/>
    </xf>
    <xf numFmtId="170" fontId="7" fillId="18" borderId="12" xfId="29" quotePrefix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168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6" fillId="18" borderId="50" xfId="0" applyNumberFormat="1" applyFont="1" applyFill="1" applyBorder="1" applyAlignment="1" applyProtection="1">
      <alignment horizontal="center"/>
    </xf>
    <xf numFmtId="0" fontId="6" fillId="18" borderId="51" xfId="0" applyNumberFormat="1" applyFont="1" applyFill="1" applyBorder="1" applyAlignment="1" applyProtection="1">
      <alignment horizontal="center"/>
    </xf>
    <xf numFmtId="0" fontId="6" fillId="18" borderId="52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right" vertical="justify" wrapText="1"/>
    </xf>
    <xf numFmtId="0" fontId="4" fillId="0" borderId="39" xfId="0" applyNumberFormat="1" applyFont="1" applyFill="1" applyBorder="1" applyAlignment="1" applyProtection="1">
      <alignment horizontal="right" vertical="justify" wrapText="1"/>
    </xf>
    <xf numFmtId="0" fontId="2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6" fillId="0" borderId="53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39" xfId="0" applyFont="1" applyFill="1" applyBorder="1" applyAlignment="1"/>
    <xf numFmtId="49" fontId="6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6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39" xfId="0" applyFont="1" applyFill="1" applyBorder="1" applyAlignment="1" applyProtection="1">
      <protection locked="0"/>
    </xf>
    <xf numFmtId="0" fontId="6" fillId="0" borderId="0" xfId="0" applyFont="1" applyFill="1" applyBorder="1" applyAlignment="1">
      <alignment horizontal="center"/>
    </xf>
    <xf numFmtId="0" fontId="2" fillId="0" borderId="48" xfId="0" applyNumberFormat="1" applyFont="1" applyFill="1" applyBorder="1" applyAlignment="1" applyProtection="1">
      <alignment horizontal="center" vertical="center" wrapText="1"/>
    </xf>
    <xf numFmtId="0" fontId="2" fillId="0" borderId="49" xfId="0" applyNumberFormat="1" applyFont="1" applyFill="1" applyBorder="1" applyAlignment="1" applyProtection="1">
      <alignment horizontal="center" vertic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168" fontId="2" fillId="0" borderId="48" xfId="0" applyNumberFormat="1" applyFont="1" applyFill="1" applyBorder="1" applyAlignment="1" applyProtection="1">
      <alignment horizontal="center" vertical="center" wrapText="1"/>
    </xf>
    <xf numFmtId="168" fontId="2" fillId="0" borderId="49" xfId="0" applyNumberFormat="1" applyFont="1" applyFill="1" applyBorder="1" applyAlignment="1" applyProtection="1">
      <alignment horizontal="center" vertical="center" wrapText="1"/>
    </xf>
    <xf numFmtId="168" fontId="2" fillId="0" borderId="46" xfId="0" applyNumberFormat="1" applyFont="1" applyFill="1" applyBorder="1" applyAlignment="1" applyProtection="1">
      <alignment horizontal="center" vertical="center" wrapText="1"/>
    </xf>
  </cellXfs>
  <cellStyles count="44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/>
    <cellStyle name="Calcul" xfId="26"/>
    <cellStyle name="Cellule liée" xfId="27"/>
    <cellStyle name="Commentaire" xfId="28"/>
    <cellStyle name="Date" xfId="29"/>
    <cellStyle name="Entrée" xfId="30"/>
    <cellStyle name="Hyperlink" xfId="31" builtinId="8"/>
    <cellStyle name="Insatisfaisant" xfId="32"/>
    <cellStyle name="Neutre" xfId="33"/>
    <cellStyle name="Normal" xfId="0" builtinId="0"/>
    <cellStyle name="Satisfaisant" xfId="34"/>
    <cellStyle name="Sortie" xfId="35"/>
    <cellStyle name="Texte explicatif" xfId="36"/>
    <cellStyle name="Titre" xfId="37"/>
    <cellStyle name="Titre 1" xfId="38"/>
    <cellStyle name="Titre 2" xfId="39"/>
    <cellStyle name="Titre 3" xfId="40"/>
    <cellStyle name="Titre 4" xfId="41"/>
    <cellStyle name="Total" xfId="42" builtinId="25" customBuiltin="1"/>
    <cellStyle name="Vérification" xfId="43"/>
  </cellStyles>
  <dxfs count="75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10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08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1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29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39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49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6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7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8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9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0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189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2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3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4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5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6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7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8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9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70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37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7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72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73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28575</xdr:rowOff>
    </xdr:from>
    <xdr:to>
      <xdr:col>6</xdr:col>
      <xdr:colOff>57150</xdr:colOff>
      <xdr:row>10</xdr:row>
      <xdr:rowOff>133350</xdr:rowOff>
    </xdr:to>
    <xdr:sp macro="" textlink="">
      <xdr:nvSpPr>
        <xdr:cNvPr id="293889" name="AutoShape 1"/>
        <xdr:cNvSpPr>
          <a:spLocks noChangeArrowheads="1"/>
        </xdr:cNvSpPr>
      </xdr:nvSpPr>
      <xdr:spPr bwMode="auto">
        <a:xfrm>
          <a:off x="2362200" y="1000125"/>
          <a:ext cx="2324100" cy="752475"/>
        </a:xfrm>
        <a:prstGeom prst="leftRightArrowCallout">
          <a:avLst>
            <a:gd name="adj1" fmla="val 21954"/>
            <a:gd name="adj2" fmla="val 25000"/>
            <a:gd name="adj3" fmla="val 26110"/>
            <a:gd name="adj4" fmla="val 77204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les valeurs indiquées dans ces cases grises aux cases correspondantes de la "Sem 1" de la nouvelle feuille de calcul.</a:t>
          </a:r>
          <a:endParaRPr lang="en-CA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8</xdr:col>
          <xdr:colOff>457200</xdr:colOff>
          <xdr:row>27</xdr:row>
          <xdr:rowOff>38100</xdr:rowOff>
        </xdr:to>
        <xdr:sp macro="" textlink="">
          <xdr:nvSpPr>
            <xdr:cNvPr id="293890" name="Object 2" hidden="1">
              <a:extLst>
                <a:ext uri="{63B3BB69-23CF-44E3-9099-C40C66FF867C}">
                  <a14:compatExt spid="_x0000_s293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485775</xdr:colOff>
      <xdr:row>8</xdr:row>
      <xdr:rowOff>104775</xdr:rowOff>
    </xdr:from>
    <xdr:to>
      <xdr:col>7</xdr:col>
      <xdr:colOff>476250</xdr:colOff>
      <xdr:row>26</xdr:row>
      <xdr:rowOff>114300</xdr:rowOff>
    </xdr:to>
    <xdr:sp macro="" textlink="">
      <xdr:nvSpPr>
        <xdr:cNvPr id="293900" name="Line 3"/>
        <xdr:cNvSpPr>
          <a:spLocks noChangeShapeType="1"/>
        </xdr:cNvSpPr>
      </xdr:nvSpPr>
      <xdr:spPr bwMode="auto">
        <a:xfrm>
          <a:off x="5114925" y="1400175"/>
          <a:ext cx="762000" cy="2924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8</xdr:row>
      <xdr:rowOff>95250</xdr:rowOff>
    </xdr:from>
    <xdr:to>
      <xdr:col>3</xdr:col>
      <xdr:colOff>314325</xdr:colOff>
      <xdr:row>26</xdr:row>
      <xdr:rowOff>114300</xdr:rowOff>
    </xdr:to>
    <xdr:sp macro="" textlink="">
      <xdr:nvSpPr>
        <xdr:cNvPr id="293901" name="Line 4"/>
        <xdr:cNvSpPr>
          <a:spLocks noChangeShapeType="1"/>
        </xdr:cNvSpPr>
      </xdr:nvSpPr>
      <xdr:spPr bwMode="auto">
        <a:xfrm>
          <a:off x="2133600" y="1390650"/>
          <a:ext cx="495300" cy="293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4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57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67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78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88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98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image" Target="../media/image2.emf"/><Relationship Id="rId2" Type="http://schemas.openxmlformats.org/officeDocument/2006/relationships/hyperlink" Target="http://www.servicecanada.gc.ca/fra/travail_partage/index.shtml" TargetMode="External"/><Relationship Id="rId1" Type="http://schemas.openxmlformats.org/officeDocument/2006/relationships/hyperlink" Target="https://srv115.services.gc.ca/contactus-contacteznous.aspx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67"/>
  <sheetViews>
    <sheetView showGridLines="0" tabSelected="1"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18" sqref="P18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49"/>
      <c r="I1" s="150"/>
      <c r="J1" s="151"/>
      <c r="K1" s="148" t="s">
        <v>2</v>
      </c>
      <c r="L1" s="148"/>
      <c r="X1" s="30" t="str">
        <f>SUBSTITUTE(D4,"/","")</f>
        <v/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55"/>
      <c r="I2" s="156"/>
      <c r="J2" s="157"/>
      <c r="K2" s="148"/>
      <c r="L2" s="148"/>
      <c r="X2" s="31" t="str">
        <f>IF(LEN(X1)=7,LEFT(X1,1),LEFT(X1,2))</f>
        <v/>
      </c>
      <c r="Y2" s="30" t="str">
        <f>IF(LEN(X1)=7,MID(X1,2,2),MID(X1,3,2))</f>
        <v/>
      </c>
      <c r="Z2" s="30" t="str">
        <f>IF(LEN(X1)=7,RIGHT(X1,4),RIGHT(X1,4))</f>
        <v/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--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/>
      <c r="E4" s="19">
        <f>ROUNDUP((D4/7-4043),0)</f>
        <v>-4043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124"/>
      <c r="B7" s="37"/>
      <c r="C7" s="32"/>
      <c r="D7" s="32"/>
      <c r="E7" s="35"/>
      <c r="F7" s="20"/>
      <c r="G7" s="49"/>
      <c r="H7" s="50"/>
      <c r="I7" s="71"/>
      <c r="J7" s="72"/>
      <c r="K7" s="21"/>
      <c r="L7" s="51"/>
    </row>
    <row r="8" spans="1:26" ht="14.4" thickBot="1" x14ac:dyDescent="0.3">
      <c r="A8" s="125"/>
      <c r="B8" s="52"/>
      <c r="C8" s="33"/>
      <c r="D8" s="33"/>
      <c r="E8" s="36"/>
      <c r="F8" s="103"/>
      <c r="G8" s="53"/>
      <c r="H8" s="54"/>
      <c r="I8" s="73"/>
      <c r="J8" s="74"/>
      <c r="K8" s="105"/>
      <c r="L8" s="55"/>
    </row>
    <row r="9" spans="1:26" ht="15.6" x14ac:dyDescent="0.25">
      <c r="A9" s="126"/>
      <c r="B9" s="56"/>
      <c r="C9" s="32"/>
      <c r="D9" s="32"/>
      <c r="E9" s="35"/>
      <c r="F9" s="20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125"/>
      <c r="B10" s="52"/>
      <c r="C10" s="33"/>
      <c r="D10" s="33"/>
      <c r="E10" s="36"/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126"/>
      <c r="B11" s="56"/>
      <c r="C11" s="32"/>
      <c r="D11" s="32"/>
      <c r="E11" s="35"/>
      <c r="F11" s="20"/>
      <c r="G11" s="49"/>
      <c r="H11" s="50"/>
      <c r="I11" s="71"/>
      <c r="J11" s="72"/>
      <c r="K11" s="21"/>
      <c r="L11" s="51"/>
    </row>
    <row r="12" spans="1:26" ht="14.4" thickBot="1" x14ac:dyDescent="0.3">
      <c r="A12" s="125"/>
      <c r="B12" s="52"/>
      <c r="C12" s="33"/>
      <c r="D12" s="33"/>
      <c r="E12" s="36"/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126"/>
      <c r="B13" s="56"/>
      <c r="C13" s="32"/>
      <c r="D13" s="32"/>
      <c r="E13" s="35"/>
      <c r="F13" s="20"/>
      <c r="G13" s="49"/>
      <c r="H13" s="50"/>
      <c r="I13" s="71"/>
      <c r="J13" s="72"/>
      <c r="K13" s="21"/>
      <c r="L13" s="51"/>
    </row>
    <row r="14" spans="1:26" ht="14.4" thickBot="1" x14ac:dyDescent="0.3">
      <c r="A14" s="125"/>
      <c r="B14" s="52"/>
      <c r="C14" s="33"/>
      <c r="D14" s="33"/>
      <c r="E14" s="36"/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126"/>
      <c r="B15" s="56"/>
      <c r="C15" s="32"/>
      <c r="D15" s="32"/>
      <c r="E15" s="35"/>
      <c r="F15" s="20"/>
      <c r="G15" s="49"/>
      <c r="H15" s="50"/>
      <c r="I15" s="71"/>
      <c r="J15" s="72"/>
      <c r="K15" s="21"/>
      <c r="L15" s="51"/>
    </row>
    <row r="16" spans="1:26" ht="14.4" thickBot="1" x14ac:dyDescent="0.3">
      <c r="A16" s="125"/>
      <c r="B16" s="52"/>
      <c r="C16" s="33"/>
      <c r="D16" s="33"/>
      <c r="E16" s="36"/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126"/>
      <c r="B17" s="56"/>
      <c r="C17" s="32"/>
      <c r="D17" s="32"/>
      <c r="E17" s="35"/>
      <c r="F17" s="20"/>
      <c r="G17" s="49"/>
      <c r="H17" s="50"/>
      <c r="I17" s="71"/>
      <c r="J17" s="72"/>
      <c r="K17" s="21"/>
      <c r="L17" s="51"/>
    </row>
    <row r="18" spans="1:12" ht="14.4" thickBot="1" x14ac:dyDescent="0.3">
      <c r="A18" s="125"/>
      <c r="B18" s="52"/>
      <c r="C18" s="33"/>
      <c r="D18" s="33"/>
      <c r="E18" s="36"/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126"/>
      <c r="B19" s="56"/>
      <c r="C19" s="32"/>
      <c r="D19" s="32"/>
      <c r="E19" s="35"/>
      <c r="F19" s="20"/>
      <c r="G19" s="49"/>
      <c r="H19" s="50"/>
      <c r="I19" s="71"/>
      <c r="J19" s="72"/>
      <c r="K19" s="21"/>
      <c r="L19" s="51"/>
    </row>
    <row r="20" spans="1:12" ht="14.4" thickBot="1" x14ac:dyDescent="0.3">
      <c r="A20" s="125"/>
      <c r="B20" s="52"/>
      <c r="C20" s="33"/>
      <c r="D20" s="33"/>
      <c r="E20" s="36"/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126"/>
      <c r="B21" s="56"/>
      <c r="C21" s="32"/>
      <c r="D21" s="32"/>
      <c r="E21" s="35"/>
      <c r="F21" s="20"/>
      <c r="G21" s="49"/>
      <c r="H21" s="50"/>
      <c r="I21" s="71"/>
      <c r="J21" s="72"/>
      <c r="K21" s="21"/>
      <c r="L21" s="51"/>
    </row>
    <row r="22" spans="1:12" ht="14.4" thickBot="1" x14ac:dyDescent="0.3">
      <c r="A22" s="125"/>
      <c r="B22" s="52"/>
      <c r="C22" s="33"/>
      <c r="D22" s="33"/>
      <c r="E22" s="36"/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126"/>
      <c r="B23" s="56"/>
      <c r="C23" s="32"/>
      <c r="D23" s="32"/>
      <c r="E23" s="35"/>
      <c r="F23" s="20"/>
      <c r="G23" s="49"/>
      <c r="H23" s="50"/>
      <c r="I23" s="71"/>
      <c r="J23" s="72"/>
      <c r="K23" s="21"/>
      <c r="L23" s="51"/>
    </row>
    <row r="24" spans="1:12" ht="14.4" thickBot="1" x14ac:dyDescent="0.3">
      <c r="A24" s="125"/>
      <c r="B24" s="52"/>
      <c r="C24" s="33"/>
      <c r="D24" s="33"/>
      <c r="E24" s="36"/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126"/>
      <c r="B25" s="56"/>
      <c r="C25" s="32"/>
      <c r="D25" s="32"/>
      <c r="E25" s="35"/>
      <c r="F25" s="20"/>
      <c r="G25" s="49"/>
      <c r="H25" s="50"/>
      <c r="I25" s="71"/>
      <c r="J25" s="72"/>
      <c r="K25" s="21"/>
      <c r="L25" s="51"/>
    </row>
    <row r="26" spans="1:12" ht="14.4" thickBot="1" x14ac:dyDescent="0.3">
      <c r="A26" s="125"/>
      <c r="B26" s="52"/>
      <c r="C26" s="33"/>
      <c r="D26" s="33"/>
      <c r="E26" s="36"/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126"/>
      <c r="B27" s="56"/>
      <c r="C27" s="32"/>
      <c r="D27" s="32"/>
      <c r="E27" s="35"/>
      <c r="F27" s="20"/>
      <c r="G27" s="49"/>
      <c r="H27" s="50"/>
      <c r="I27" s="71"/>
      <c r="J27" s="72"/>
      <c r="K27" s="21"/>
      <c r="L27" s="51"/>
    </row>
    <row r="28" spans="1:12" ht="14.4" thickBot="1" x14ac:dyDescent="0.3">
      <c r="A28" s="125"/>
      <c r="B28" s="52"/>
      <c r="C28" s="33"/>
      <c r="D28" s="33"/>
      <c r="E28" s="36"/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126"/>
      <c r="B29" s="56"/>
      <c r="C29" s="32"/>
      <c r="D29" s="32"/>
      <c r="E29" s="35"/>
      <c r="F29" s="20"/>
      <c r="G29" s="49"/>
      <c r="H29" s="50"/>
      <c r="I29" s="71"/>
      <c r="J29" s="72"/>
      <c r="K29" s="21"/>
      <c r="L29" s="57"/>
    </row>
    <row r="30" spans="1:12" ht="14.4" thickBot="1" x14ac:dyDescent="0.3">
      <c r="A30" s="125"/>
      <c r="B30" s="52"/>
      <c r="C30" s="33"/>
      <c r="D30" s="33"/>
      <c r="E30" s="36"/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127"/>
      <c r="B31" s="76"/>
      <c r="C31" s="92"/>
      <c r="D31" s="93"/>
      <c r="E31" s="35"/>
      <c r="F31" s="20"/>
      <c r="G31" s="49"/>
      <c r="H31" s="94"/>
      <c r="I31" s="95"/>
      <c r="J31" s="96"/>
      <c r="K31" s="21"/>
      <c r="L31" s="100"/>
    </row>
    <row r="32" spans="1:12" ht="14.4" thickBot="1" x14ac:dyDescent="0.3">
      <c r="A32" s="128"/>
      <c r="B32" s="39"/>
      <c r="C32" s="34"/>
      <c r="D32" s="34"/>
      <c r="E32" s="36"/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29"/>
      <c r="B33" s="76"/>
      <c r="C33" s="92"/>
      <c r="D33" s="92"/>
      <c r="E33" s="35"/>
      <c r="F33" s="20"/>
      <c r="G33" s="49"/>
      <c r="H33" s="94"/>
      <c r="I33" s="95"/>
      <c r="J33" s="96"/>
      <c r="K33" s="21"/>
      <c r="L33" s="100"/>
    </row>
    <row r="34" spans="1:13" ht="14.4" thickBot="1" x14ac:dyDescent="0.3">
      <c r="A34" s="128"/>
      <c r="B34" s="39"/>
      <c r="C34" s="34"/>
      <c r="D34" s="34"/>
      <c r="E34" s="36"/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29"/>
      <c r="B35" s="76"/>
      <c r="C35" s="92"/>
      <c r="D35" s="92"/>
      <c r="E35" s="35"/>
      <c r="F35" s="20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30"/>
      <c r="B36" s="38"/>
      <c r="C36" s="33"/>
      <c r="D36" s="33"/>
      <c r="E36" s="36"/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31"/>
      <c r="B37" s="37"/>
      <c r="C37" s="32"/>
      <c r="D37" s="32"/>
      <c r="E37" s="35"/>
      <c r="F37" s="20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128"/>
      <c r="B38" s="39"/>
      <c r="C38" s="34"/>
      <c r="D38" s="34"/>
      <c r="E38" s="36"/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29"/>
      <c r="B39" s="76"/>
      <c r="C39" s="92"/>
      <c r="D39" s="92"/>
      <c r="E39" s="35"/>
      <c r="F39" s="20"/>
      <c r="G39" s="49"/>
      <c r="H39" s="94"/>
      <c r="I39" s="95"/>
      <c r="J39" s="96"/>
      <c r="K39" s="21"/>
      <c r="L39" s="100"/>
    </row>
    <row r="40" spans="1:13" ht="14.4" thickBot="1" x14ac:dyDescent="0.3">
      <c r="A40" s="128"/>
      <c r="B40" s="39"/>
      <c r="C40" s="34"/>
      <c r="D40" s="34"/>
      <c r="E40" s="36"/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29"/>
      <c r="B41" s="76"/>
      <c r="C41" s="92"/>
      <c r="D41" s="92"/>
      <c r="E41" s="35"/>
      <c r="F41" s="20"/>
      <c r="G41" s="49"/>
      <c r="H41" s="94"/>
      <c r="I41" s="95"/>
      <c r="J41" s="96"/>
      <c r="K41" s="21"/>
      <c r="L41" s="100"/>
    </row>
    <row r="42" spans="1:13" ht="14.4" thickBot="1" x14ac:dyDescent="0.3">
      <c r="A42" s="128"/>
      <c r="B42" s="39"/>
      <c r="C42" s="34"/>
      <c r="D42" s="34"/>
      <c r="E42" s="36"/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29"/>
      <c r="B43" s="76"/>
      <c r="C43" s="92"/>
      <c r="D43" s="92"/>
      <c r="E43" s="35"/>
      <c r="F43" s="20"/>
      <c r="G43" s="49"/>
      <c r="H43" s="94"/>
      <c r="I43" s="95"/>
      <c r="J43" s="96"/>
      <c r="K43" s="21"/>
      <c r="L43" s="100"/>
    </row>
    <row r="44" spans="1:13" ht="14.4" thickBot="1" x14ac:dyDescent="0.3">
      <c r="A44" s="128"/>
      <c r="B44" s="39"/>
      <c r="C44" s="34"/>
      <c r="D44" s="34"/>
      <c r="E44" s="36"/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29"/>
      <c r="B45" s="76"/>
      <c r="C45" s="92"/>
      <c r="D45" s="92"/>
      <c r="E45" s="35"/>
      <c r="F45" s="20"/>
      <c r="G45" s="49"/>
      <c r="H45" s="94"/>
      <c r="I45" s="95"/>
      <c r="J45" s="96"/>
      <c r="K45" s="21"/>
      <c r="L45" s="100"/>
    </row>
    <row r="46" spans="1:13" ht="14.4" thickBot="1" x14ac:dyDescent="0.3">
      <c r="A46" s="128"/>
      <c r="B46" s="39"/>
      <c r="C46" s="34"/>
      <c r="D46" s="34"/>
      <c r="E46" s="36"/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29"/>
      <c r="B47" s="76"/>
      <c r="C47" s="92"/>
      <c r="D47" s="92"/>
      <c r="E47" s="35"/>
      <c r="F47" s="20"/>
      <c r="G47" s="49"/>
      <c r="H47" s="94"/>
      <c r="I47" s="95"/>
      <c r="J47" s="96"/>
      <c r="K47" s="21"/>
      <c r="L47" s="100"/>
    </row>
    <row r="48" spans="1:13" ht="14.4" thickBot="1" x14ac:dyDescent="0.3">
      <c r="A48" s="128"/>
      <c r="B48" s="39"/>
      <c r="C48" s="34"/>
      <c r="D48" s="34"/>
      <c r="E48" s="36"/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29"/>
      <c r="B49" s="76"/>
      <c r="C49" s="92"/>
      <c r="D49" s="92"/>
      <c r="E49" s="35"/>
      <c r="F49" s="20"/>
      <c r="G49" s="49"/>
      <c r="H49" s="94"/>
      <c r="I49" s="95"/>
      <c r="J49" s="96"/>
      <c r="K49" s="21"/>
      <c r="L49" s="100"/>
    </row>
    <row r="50" spans="1:12" ht="14.4" thickBot="1" x14ac:dyDescent="0.3">
      <c r="A50" s="128"/>
      <c r="B50" s="39"/>
      <c r="C50" s="34"/>
      <c r="D50" s="34"/>
      <c r="E50" s="36"/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132"/>
      <c r="B51" s="77"/>
      <c r="C51" s="78"/>
      <c r="D51" s="78"/>
      <c r="E51" s="35"/>
      <c r="F51" s="20"/>
      <c r="G51" s="49"/>
      <c r="H51" s="79"/>
      <c r="I51" s="80"/>
      <c r="J51" s="90"/>
      <c r="K51" s="21"/>
      <c r="L51" s="81"/>
    </row>
    <row r="52" spans="1:12" ht="14.4" thickBot="1" x14ac:dyDescent="0.3">
      <c r="A52" s="133"/>
      <c r="B52" s="110"/>
      <c r="C52" s="111"/>
      <c r="D52" s="111"/>
      <c r="E52" s="36"/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34"/>
      <c r="B53" s="110"/>
      <c r="C53" s="111"/>
      <c r="D53" s="111"/>
      <c r="E53" s="35"/>
      <c r="F53" s="20"/>
      <c r="G53" s="49"/>
      <c r="H53" s="112"/>
      <c r="I53" s="113"/>
      <c r="J53" s="114"/>
      <c r="K53" s="21"/>
      <c r="L53" s="117"/>
    </row>
    <row r="54" spans="1:12" ht="14.4" thickBot="1" x14ac:dyDescent="0.3">
      <c r="A54" s="128"/>
      <c r="B54" s="39"/>
      <c r="C54" s="34"/>
      <c r="D54" s="34"/>
      <c r="E54" s="36"/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29"/>
      <c r="B55" s="76"/>
      <c r="C55" s="92"/>
      <c r="D55" s="92"/>
      <c r="E55" s="35"/>
      <c r="F55" s="20"/>
      <c r="G55" s="49"/>
      <c r="H55" s="94"/>
      <c r="I55" s="95"/>
      <c r="J55" s="96"/>
      <c r="K55" s="21"/>
      <c r="L55" s="100"/>
    </row>
    <row r="56" spans="1:12" ht="14.4" thickBot="1" x14ac:dyDescent="0.3">
      <c r="A56" s="128"/>
      <c r="B56" s="39"/>
      <c r="C56" s="34"/>
      <c r="D56" s="34"/>
      <c r="E56" s="36"/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6"/>
      <c r="D57" s="120"/>
      <c r="E57" s="87">
        <f>SUM(E7:E56)</f>
        <v>0</v>
      </c>
      <c r="F57" s="88">
        <f>SUM(F7:F56)</f>
        <v>0</v>
      </c>
      <c r="G57" s="17"/>
      <c r="H57" s="17"/>
      <c r="I57" s="17"/>
      <c r="J57" s="122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E57 + D57</f>
        <v>0</v>
      </c>
      <c r="F58" s="18"/>
      <c r="G58" s="17"/>
      <c r="H58" s="17"/>
      <c r="I58" s="17"/>
      <c r="J58" s="17"/>
      <c r="K58" s="121">
        <f>K57 + J57</f>
        <v>0</v>
      </c>
      <c r="L58" s="18"/>
    </row>
    <row r="59" spans="1:12" ht="13.8" x14ac:dyDescent="0.25">
      <c r="A59" s="15" t="s">
        <v>14</v>
      </c>
      <c r="B59" s="15"/>
      <c r="C59" s="123" t="e">
        <f>K57/E57</f>
        <v>#DIV/0!</v>
      </c>
      <c r="D59" s="61" t="e">
        <f>((J57+K57)/(D57+E57))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69" t="s">
        <v>22</v>
      </c>
      <c r="B65" s="170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A7:IV7 L32:L56 L8:IV31 A8:K56" name="OpenRange"/>
  </protectedRanges>
  <mergeCells count="17">
    <mergeCell ref="B66:C66"/>
    <mergeCell ref="C3:E3"/>
    <mergeCell ref="A4:C4"/>
    <mergeCell ref="A5:C5"/>
    <mergeCell ref="F64:G64"/>
    <mergeCell ref="A65:B65"/>
    <mergeCell ref="C65:E65"/>
    <mergeCell ref="C64:E64"/>
    <mergeCell ref="C60:L62"/>
    <mergeCell ref="K1:L2"/>
    <mergeCell ref="H1:J1"/>
    <mergeCell ref="H64:J64"/>
    <mergeCell ref="H2:J2"/>
    <mergeCell ref="G5:J5"/>
    <mergeCell ref="G4:I4"/>
    <mergeCell ref="E2:G2"/>
    <mergeCell ref="E1:G1"/>
  </mergeCells>
  <phoneticPr fontId="0" type="noConversion"/>
  <conditionalFormatting sqref="K7:K56">
    <cfRule type="expression" dxfId="755" priority="3" stopIfTrue="1">
      <formula>(F7+K7)&gt;E7</formula>
    </cfRule>
  </conditionalFormatting>
  <conditionalFormatting sqref="H1:J1">
    <cfRule type="expression" dxfId="754" priority="4" stopIfTrue="1">
      <formula>LEN(H1)&gt;10</formula>
    </cfRule>
    <cfRule type="expression" dxfId="753" priority="5" stopIfTrue="1">
      <formula>LEN(H1)&lt;7</formula>
    </cfRule>
  </conditionalFormatting>
  <conditionalFormatting sqref="B7:B56">
    <cfRule type="expression" dxfId="752" priority="6" stopIfTrue="1">
      <formula>LEN(B7)&lt;&gt;9</formula>
    </cfRule>
  </conditionalFormatting>
  <conditionalFormatting sqref="E7:F8 E9:E56">
    <cfRule type="expression" dxfId="751" priority="7" stopIfTrue="1">
      <formula>(E7)&gt;100</formula>
    </cfRule>
  </conditionalFormatting>
  <conditionalFormatting sqref="G7:H8 H9:H56">
    <cfRule type="expression" dxfId="750" priority="8" stopIfTrue="1">
      <formula>(G7)&gt;7</formula>
    </cfRule>
  </conditionalFormatting>
  <conditionalFormatting sqref="I7:J56">
    <cfRule type="expression" dxfId="749" priority="9" stopIfTrue="1">
      <formula>(I7)&gt;9999</formula>
    </cfRule>
  </conditionalFormatting>
  <conditionalFormatting sqref="L64">
    <cfRule type="expression" dxfId="748" priority="10" stopIfTrue="1">
      <formula>LEN(L64)&lt;10</formula>
    </cfRule>
  </conditionalFormatting>
  <conditionalFormatting sqref="C59">
    <cfRule type="expression" dxfId="747" priority="11" stopIfTrue="1">
      <formula>ISERROR(K57/E57)</formula>
    </cfRule>
    <cfRule type="expression" dxfId="746" priority="12" stopIfTrue="1">
      <formula>(C59)&gt;1</formula>
    </cfRule>
  </conditionalFormatting>
  <conditionalFormatting sqref="E57:F57 K57">
    <cfRule type="cellIs" dxfId="745" priority="13" stopIfTrue="1" operator="equal">
      <formula>0</formula>
    </cfRule>
  </conditionalFormatting>
  <conditionalFormatting sqref="A7:A56">
    <cfRule type="expression" dxfId="744" priority="14" stopIfTrue="1">
      <formula>ISBLANK(B7)</formula>
    </cfRule>
    <cfRule type="expression" dxfId="743" priority="15" stopIfTrue="1">
      <formula>ISERR($E$4)</formula>
    </cfRule>
  </conditionalFormatting>
  <conditionalFormatting sqref="E4">
    <cfRule type="expression" dxfId="742" priority="16" stopIfTrue="1">
      <formula>ISERR(E4)</formula>
    </cfRule>
    <cfRule type="cellIs" dxfId="741" priority="17" stopIfTrue="1" operator="lessThan">
      <formula>0</formula>
    </cfRule>
  </conditionalFormatting>
  <conditionalFormatting sqref="D4">
    <cfRule type="expression" dxfId="740" priority="18" stopIfTrue="1">
      <formula>ISERR(E4)</formula>
    </cfRule>
  </conditionalFormatting>
  <conditionalFormatting sqref="F9:F56">
    <cfRule type="expression" dxfId="739" priority="1" stopIfTrue="1">
      <formula>(F9)&gt;100</formula>
    </cfRule>
  </conditionalFormatting>
  <conditionalFormatting sqref="G9:G56">
    <cfRule type="expression" dxfId="738" priority="2" stopIfTrue="1">
      <formula>(G9)&gt;7</formula>
    </cfRule>
  </conditionalFormatting>
  <dataValidations xWindow="680" yWindow="430" count="22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decimal" operator="greaterThan" allowBlank="1" showInputMessage="1" showErrorMessage="1" promptTitle="Report d'un rapport précédent" prompt="N'entrer aucune valeur à moins qu'il s'agisse d'une prolongation à un accord précédent.._x000a_" sqref="D57">
      <formula1>100</formula1>
    </dataValidation>
    <dataValidation type="decimal" operator="greaterThan" allowBlank="1" showInputMessage="1" showErrorMessage="1" promptTitle="Report d'un rapport précédent" prompt="N'entrer aucune valeur à moins qu'il s'agisse d'une prolongation à un accord précédent._x000a_" sqref="J57">
      <formula1>100</formula1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63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63</v>
      </c>
      <c r="Y2" s="30" t="str">
        <f>IF(LEN(X1)=7,MID(X1,2,2),MID(X1,3,2))</f>
        <v/>
      </c>
      <c r="Z2" s="30" t="str">
        <f>IF(LEN(X1)=7,RIGHT(X1,4),RIGHT(X1,4))</f>
        <v>63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63--63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9'!D4+7</f>
        <v>63</v>
      </c>
      <c r="E4" s="19">
        <f>ROUNDUP((D4/7-4043),0)</f>
        <v>-4034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9'!E58)</f>
        <v>0</v>
      </c>
      <c r="F58" s="18"/>
      <c r="G58" s="17"/>
      <c r="H58" s="17"/>
      <c r="I58" s="17"/>
      <c r="J58" s="17"/>
      <c r="K58" s="121">
        <f>(K57+ 'Sem 9'!K58)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579" priority="8" stopIfTrue="1">
      <formula>LEN(H1)&gt;10</formula>
    </cfRule>
    <cfRule type="expression" dxfId="578" priority="9" stopIfTrue="1">
      <formula>LEN(H1)&lt;7</formula>
    </cfRule>
  </conditionalFormatting>
  <conditionalFormatting sqref="B7:B56">
    <cfRule type="expression" dxfId="577" priority="10" stopIfTrue="1">
      <formula>LEN(B7)&lt;&gt;9</formula>
    </cfRule>
  </conditionalFormatting>
  <conditionalFormatting sqref="H7:H56">
    <cfRule type="expression" dxfId="576" priority="12" stopIfTrue="1">
      <formula>(H7)&gt;7</formula>
    </cfRule>
  </conditionalFormatting>
  <conditionalFormatting sqref="I7:J56">
    <cfRule type="expression" dxfId="575" priority="13" stopIfTrue="1">
      <formula>(I7)&gt;9999</formula>
    </cfRule>
  </conditionalFormatting>
  <conditionalFormatting sqref="L64">
    <cfRule type="expression" dxfId="574" priority="14" stopIfTrue="1">
      <formula>LEN(L64)&lt;10</formula>
    </cfRule>
  </conditionalFormatting>
  <conditionalFormatting sqref="C59">
    <cfRule type="expression" dxfId="573" priority="15" stopIfTrue="1">
      <formula>ISERROR(K57/E57)</formula>
    </cfRule>
    <cfRule type="expression" dxfId="572" priority="16" stopIfTrue="1">
      <formula>(C59)&gt;1</formula>
    </cfRule>
  </conditionalFormatting>
  <conditionalFormatting sqref="E57:F57 K57">
    <cfRule type="cellIs" dxfId="571" priority="17" stopIfTrue="1" operator="equal">
      <formula>0</formula>
    </cfRule>
  </conditionalFormatting>
  <conditionalFormatting sqref="A7:A56">
    <cfRule type="expression" dxfId="570" priority="18" stopIfTrue="1">
      <formula>ISBLANK(B7)</formula>
    </cfRule>
    <cfRule type="expression" dxfId="569" priority="19" stopIfTrue="1">
      <formula>ISERR($E$4)</formula>
    </cfRule>
  </conditionalFormatting>
  <conditionalFormatting sqref="E4">
    <cfRule type="expression" dxfId="568" priority="20" stopIfTrue="1">
      <formula>ISERR(E4)</formula>
    </cfRule>
    <cfRule type="cellIs" dxfId="567" priority="21" stopIfTrue="1" operator="lessThan">
      <formula>0</formula>
    </cfRule>
  </conditionalFormatting>
  <conditionalFormatting sqref="D4">
    <cfRule type="expression" dxfId="566" priority="22" stopIfTrue="1">
      <formula>ISERR(E4)</formula>
    </cfRule>
  </conditionalFormatting>
  <conditionalFormatting sqref="E7:E56">
    <cfRule type="expression" dxfId="565" priority="6" stopIfTrue="1">
      <formula>(E7)&gt;100</formula>
    </cfRule>
  </conditionalFormatting>
  <conditionalFormatting sqref="K7:K56">
    <cfRule type="expression" dxfId="564" priority="5" stopIfTrue="1">
      <formula>(F7+K7)&gt;E7</formula>
    </cfRule>
  </conditionalFormatting>
  <conditionalFormatting sqref="F7:F8">
    <cfRule type="expression" dxfId="563" priority="3" stopIfTrue="1">
      <formula>(F7)&gt;100</formula>
    </cfRule>
  </conditionalFormatting>
  <conditionalFormatting sqref="G7:G8">
    <cfRule type="expression" dxfId="562" priority="4" stopIfTrue="1">
      <formula>(G7)&gt;7</formula>
    </cfRule>
  </conditionalFormatting>
  <conditionalFormatting sqref="F9:F56">
    <cfRule type="expression" dxfId="561" priority="1" stopIfTrue="1">
      <formula>(F9)&gt;100</formula>
    </cfRule>
  </conditionalFormatting>
  <conditionalFormatting sqref="G9:G56">
    <cfRule type="expression" dxfId="56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70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70</v>
      </c>
      <c r="Y2" s="30" t="str">
        <f>IF(LEN(X1)=7,MID(X1,2,2),MID(X1,3,2))</f>
        <v/>
      </c>
      <c r="Z2" s="30" t="str">
        <f>IF(LEN(X1)=7,RIGHT(X1,4),RIGHT(X1,4))</f>
        <v>70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70--70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10'!D4+7</f>
        <v>70</v>
      </c>
      <c r="E4" s="19">
        <f>ROUNDUP((D4/7-4043),0)</f>
        <v>-4033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10'!E58)</f>
        <v>0</v>
      </c>
      <c r="F58" s="18"/>
      <c r="G58" s="17"/>
      <c r="H58" s="17"/>
      <c r="I58" s="17"/>
      <c r="J58" s="17"/>
      <c r="K58" s="121">
        <f>(K57+ 'Sem 10'!K58)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559" priority="8" stopIfTrue="1">
      <formula>LEN(H1)&gt;10</formula>
    </cfRule>
    <cfRule type="expression" dxfId="558" priority="9" stopIfTrue="1">
      <formula>LEN(H1)&lt;7</formula>
    </cfRule>
  </conditionalFormatting>
  <conditionalFormatting sqref="B7:B56">
    <cfRule type="expression" dxfId="557" priority="10" stopIfTrue="1">
      <formula>LEN(B7)&lt;&gt;9</formula>
    </cfRule>
  </conditionalFormatting>
  <conditionalFormatting sqref="H7:H56">
    <cfRule type="expression" dxfId="556" priority="12" stopIfTrue="1">
      <formula>(H7)&gt;7</formula>
    </cfRule>
  </conditionalFormatting>
  <conditionalFormatting sqref="I7:J56">
    <cfRule type="expression" dxfId="555" priority="13" stopIfTrue="1">
      <formula>(I7)&gt;9999</formula>
    </cfRule>
  </conditionalFormatting>
  <conditionalFormatting sqref="L64">
    <cfRule type="expression" dxfId="554" priority="14" stopIfTrue="1">
      <formula>LEN(L64)&lt;10</formula>
    </cfRule>
  </conditionalFormatting>
  <conditionalFormatting sqref="C59">
    <cfRule type="expression" dxfId="553" priority="15" stopIfTrue="1">
      <formula>ISERROR(K57/E57)</formula>
    </cfRule>
    <cfRule type="expression" dxfId="552" priority="16" stopIfTrue="1">
      <formula>(C59)&gt;1</formula>
    </cfRule>
  </conditionalFormatting>
  <conditionalFormatting sqref="E57:F57 K57">
    <cfRule type="cellIs" dxfId="551" priority="17" stopIfTrue="1" operator="equal">
      <formula>0</formula>
    </cfRule>
  </conditionalFormatting>
  <conditionalFormatting sqref="A7:A56">
    <cfRule type="expression" dxfId="550" priority="18" stopIfTrue="1">
      <formula>ISBLANK(B7)</formula>
    </cfRule>
    <cfRule type="expression" dxfId="549" priority="19" stopIfTrue="1">
      <formula>ISERR($E$4)</formula>
    </cfRule>
  </conditionalFormatting>
  <conditionalFormatting sqref="E4">
    <cfRule type="expression" dxfId="548" priority="20" stopIfTrue="1">
      <formula>ISERR(E4)</formula>
    </cfRule>
    <cfRule type="cellIs" dxfId="547" priority="21" stopIfTrue="1" operator="lessThan">
      <formula>0</formula>
    </cfRule>
  </conditionalFormatting>
  <conditionalFormatting sqref="D4">
    <cfRule type="expression" dxfId="546" priority="22" stopIfTrue="1">
      <formula>ISERR(E4)</formula>
    </cfRule>
  </conditionalFormatting>
  <conditionalFormatting sqref="E7:E56">
    <cfRule type="expression" dxfId="545" priority="6" stopIfTrue="1">
      <formula>(E7)&gt;100</formula>
    </cfRule>
  </conditionalFormatting>
  <conditionalFormatting sqref="K7:K56">
    <cfRule type="expression" dxfId="544" priority="5" stopIfTrue="1">
      <formula>(F7+K7)&gt;E7</formula>
    </cfRule>
  </conditionalFormatting>
  <conditionalFormatting sqref="F7:F8">
    <cfRule type="expression" dxfId="543" priority="3" stopIfTrue="1">
      <formula>(F7)&gt;100</formula>
    </cfRule>
  </conditionalFormatting>
  <conditionalFormatting sqref="G7:G8">
    <cfRule type="expression" dxfId="542" priority="4" stopIfTrue="1">
      <formula>(G7)&gt;7</formula>
    </cfRule>
  </conditionalFormatting>
  <conditionalFormatting sqref="F9:F56">
    <cfRule type="expression" dxfId="541" priority="1" stopIfTrue="1">
      <formula>(F9)&gt;100</formula>
    </cfRule>
  </conditionalFormatting>
  <conditionalFormatting sqref="G9:G56">
    <cfRule type="expression" dxfId="54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77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77</v>
      </c>
      <c r="Y2" s="30" t="str">
        <f>IF(LEN(X1)=7,MID(X1,2,2),MID(X1,3,2))</f>
        <v/>
      </c>
      <c r="Z2" s="30" t="str">
        <f>IF(LEN(X1)=7,RIGHT(X1,4),RIGHT(X1,4))</f>
        <v>77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77--77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11'!D4+7</f>
        <v>77</v>
      </c>
      <c r="E4" s="19">
        <f>ROUNDUP((D4/7-4043),0)</f>
        <v>-4032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11'!E58)</f>
        <v>0</v>
      </c>
      <c r="F58" s="18"/>
      <c r="G58" s="17"/>
      <c r="H58" s="17"/>
      <c r="I58" s="17"/>
      <c r="J58" s="17"/>
      <c r="K58" s="121">
        <f>(K57+ 'Sem 11'!K58)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539" priority="8" stopIfTrue="1">
      <formula>LEN(H1)&gt;10</formula>
    </cfRule>
    <cfRule type="expression" dxfId="538" priority="9" stopIfTrue="1">
      <formula>LEN(H1)&lt;7</formula>
    </cfRule>
  </conditionalFormatting>
  <conditionalFormatting sqref="B7:B56">
    <cfRule type="expression" dxfId="537" priority="10" stopIfTrue="1">
      <formula>LEN(B7)&lt;&gt;9</formula>
    </cfRule>
  </conditionalFormatting>
  <conditionalFormatting sqref="H7:H56">
    <cfRule type="expression" dxfId="536" priority="12" stopIfTrue="1">
      <formula>(H7)&gt;7</formula>
    </cfRule>
  </conditionalFormatting>
  <conditionalFormatting sqref="I7:J56">
    <cfRule type="expression" dxfId="535" priority="13" stopIfTrue="1">
      <formula>(I7)&gt;9999</formula>
    </cfRule>
  </conditionalFormatting>
  <conditionalFormatting sqref="L64">
    <cfRule type="expression" dxfId="534" priority="14" stopIfTrue="1">
      <formula>LEN(L64)&lt;10</formula>
    </cfRule>
  </conditionalFormatting>
  <conditionalFormatting sqref="C59">
    <cfRule type="expression" dxfId="533" priority="15" stopIfTrue="1">
      <formula>ISERROR(K57/E57)</formula>
    </cfRule>
    <cfRule type="expression" dxfId="532" priority="16" stopIfTrue="1">
      <formula>(C59)&gt;1</formula>
    </cfRule>
  </conditionalFormatting>
  <conditionalFormatting sqref="E57:F57 K57">
    <cfRule type="cellIs" dxfId="531" priority="17" stopIfTrue="1" operator="equal">
      <formula>0</formula>
    </cfRule>
  </conditionalFormatting>
  <conditionalFormatting sqref="A7:A56">
    <cfRule type="expression" dxfId="530" priority="18" stopIfTrue="1">
      <formula>ISBLANK(B7)</formula>
    </cfRule>
    <cfRule type="expression" dxfId="529" priority="19" stopIfTrue="1">
      <formula>ISERR($E$4)</formula>
    </cfRule>
  </conditionalFormatting>
  <conditionalFormatting sqref="E4">
    <cfRule type="expression" dxfId="528" priority="20" stopIfTrue="1">
      <formula>ISERR(E4)</formula>
    </cfRule>
    <cfRule type="cellIs" dxfId="527" priority="21" stopIfTrue="1" operator="lessThan">
      <formula>0</formula>
    </cfRule>
  </conditionalFormatting>
  <conditionalFormatting sqref="D4">
    <cfRule type="expression" dxfId="526" priority="22" stopIfTrue="1">
      <formula>ISERR(E4)</formula>
    </cfRule>
  </conditionalFormatting>
  <conditionalFormatting sqref="E7:E56">
    <cfRule type="expression" dxfId="525" priority="6" stopIfTrue="1">
      <formula>(E7)&gt;100</formula>
    </cfRule>
  </conditionalFormatting>
  <conditionalFormatting sqref="K7:K56">
    <cfRule type="expression" dxfId="524" priority="5" stopIfTrue="1">
      <formula>(F7+K7)&gt;E7</formula>
    </cfRule>
  </conditionalFormatting>
  <conditionalFormatting sqref="F7:F8">
    <cfRule type="expression" dxfId="523" priority="3" stopIfTrue="1">
      <formula>(F7)&gt;100</formula>
    </cfRule>
  </conditionalFormatting>
  <conditionalFormatting sqref="G7:G8">
    <cfRule type="expression" dxfId="522" priority="4" stopIfTrue="1">
      <formula>(G7)&gt;7</formula>
    </cfRule>
  </conditionalFormatting>
  <conditionalFormatting sqref="F9:F56">
    <cfRule type="expression" dxfId="521" priority="1" stopIfTrue="1">
      <formula>(F9)&gt;100</formula>
    </cfRule>
  </conditionalFormatting>
  <conditionalFormatting sqref="G9:G56">
    <cfRule type="expression" dxfId="52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84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84</v>
      </c>
      <c r="Y2" s="30" t="str">
        <f>IF(LEN(X1)=7,MID(X1,2,2),MID(X1,3,2))</f>
        <v/>
      </c>
      <c r="Z2" s="30" t="str">
        <f>IF(LEN(X1)=7,RIGHT(X1,4),RIGHT(X1,4))</f>
        <v>84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84--84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12'!D4+7</f>
        <v>84</v>
      </c>
      <c r="E4" s="19">
        <f>ROUNDUP((D4/7-4043),0)</f>
        <v>-4031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12'!E58)</f>
        <v>0</v>
      </c>
      <c r="F58" s="18"/>
      <c r="G58" s="17"/>
      <c r="H58" s="17"/>
      <c r="I58" s="17"/>
      <c r="J58" s="17"/>
      <c r="K58" s="121">
        <f>(K57+ 'Sem 12'!K58)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519" priority="8" stopIfTrue="1">
      <formula>LEN(H1)&gt;10</formula>
    </cfRule>
    <cfRule type="expression" dxfId="518" priority="9" stopIfTrue="1">
      <formula>LEN(H1)&lt;7</formula>
    </cfRule>
  </conditionalFormatting>
  <conditionalFormatting sqref="B7:B56">
    <cfRule type="expression" dxfId="517" priority="10" stopIfTrue="1">
      <formula>LEN(B7)&lt;&gt;9</formula>
    </cfRule>
  </conditionalFormatting>
  <conditionalFormatting sqref="H7:H56">
    <cfRule type="expression" dxfId="516" priority="12" stopIfTrue="1">
      <formula>(H7)&gt;7</formula>
    </cfRule>
  </conditionalFormatting>
  <conditionalFormatting sqref="I7:J56">
    <cfRule type="expression" dxfId="515" priority="13" stopIfTrue="1">
      <formula>(I7)&gt;9999</formula>
    </cfRule>
  </conditionalFormatting>
  <conditionalFormatting sqref="L64">
    <cfRule type="expression" dxfId="514" priority="14" stopIfTrue="1">
      <formula>LEN(L64)&lt;10</formula>
    </cfRule>
  </conditionalFormatting>
  <conditionalFormatting sqref="C59">
    <cfRule type="expression" dxfId="513" priority="15" stopIfTrue="1">
      <formula>ISERROR(K57/E57)</formula>
    </cfRule>
    <cfRule type="expression" dxfId="512" priority="16" stopIfTrue="1">
      <formula>(C59)&gt;1</formula>
    </cfRule>
  </conditionalFormatting>
  <conditionalFormatting sqref="E57:F57 K57">
    <cfRule type="cellIs" dxfId="511" priority="17" stopIfTrue="1" operator="equal">
      <formula>0</formula>
    </cfRule>
  </conditionalFormatting>
  <conditionalFormatting sqref="A7:A56">
    <cfRule type="expression" dxfId="510" priority="18" stopIfTrue="1">
      <formula>ISBLANK(B7)</formula>
    </cfRule>
    <cfRule type="expression" dxfId="509" priority="19" stopIfTrue="1">
      <formula>ISERR($E$4)</formula>
    </cfRule>
  </conditionalFormatting>
  <conditionalFormatting sqref="E4">
    <cfRule type="expression" dxfId="508" priority="20" stopIfTrue="1">
      <formula>ISERR(E4)</formula>
    </cfRule>
    <cfRule type="cellIs" dxfId="507" priority="21" stopIfTrue="1" operator="lessThan">
      <formula>0</formula>
    </cfRule>
  </conditionalFormatting>
  <conditionalFormatting sqref="D4">
    <cfRule type="expression" dxfId="506" priority="22" stopIfTrue="1">
      <formula>ISERR(E4)</formula>
    </cfRule>
  </conditionalFormatting>
  <conditionalFormatting sqref="E7:E56">
    <cfRule type="expression" dxfId="505" priority="6" stopIfTrue="1">
      <formula>(E7)&gt;100</formula>
    </cfRule>
  </conditionalFormatting>
  <conditionalFormatting sqref="K7:K56">
    <cfRule type="expression" dxfId="504" priority="5" stopIfTrue="1">
      <formula>(F7+K7)&gt;E7</formula>
    </cfRule>
  </conditionalFormatting>
  <conditionalFormatting sqref="F7:F8">
    <cfRule type="expression" dxfId="503" priority="3" stopIfTrue="1">
      <formula>(F7)&gt;100</formula>
    </cfRule>
  </conditionalFormatting>
  <conditionalFormatting sqref="G7:G8">
    <cfRule type="expression" dxfId="502" priority="4" stopIfTrue="1">
      <formula>(G7)&gt;7</formula>
    </cfRule>
  </conditionalFormatting>
  <conditionalFormatting sqref="F9:F56">
    <cfRule type="expression" dxfId="501" priority="1" stopIfTrue="1">
      <formula>(F9)&gt;100</formula>
    </cfRule>
  </conditionalFormatting>
  <conditionalFormatting sqref="G9:G56">
    <cfRule type="expression" dxfId="50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91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91</v>
      </c>
      <c r="Y2" s="30" t="str">
        <f>IF(LEN(X1)=7,MID(X1,2,2),MID(X1,3,2))</f>
        <v/>
      </c>
      <c r="Z2" s="30" t="str">
        <f>IF(LEN(X1)=7,RIGHT(X1,4),RIGHT(X1,4))</f>
        <v>91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91--91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13'!D4+7</f>
        <v>91</v>
      </c>
      <c r="E4" s="19">
        <f>ROUNDUP((D4/7-4043),0)</f>
        <v>-4030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13'!E58)</f>
        <v>0</v>
      </c>
      <c r="F58" s="18"/>
      <c r="G58" s="17"/>
      <c r="H58" s="17"/>
      <c r="I58" s="17"/>
      <c r="J58" s="17"/>
      <c r="K58" s="121">
        <f>(K57+ 'Sem 13'!K58)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499" priority="8" stopIfTrue="1">
      <formula>LEN(H1)&gt;10</formula>
    </cfRule>
    <cfRule type="expression" dxfId="498" priority="9" stopIfTrue="1">
      <formula>LEN(H1)&lt;7</formula>
    </cfRule>
  </conditionalFormatting>
  <conditionalFormatting sqref="B7:B56">
    <cfRule type="expression" dxfId="497" priority="10" stopIfTrue="1">
      <formula>LEN(B7)&lt;&gt;9</formula>
    </cfRule>
  </conditionalFormatting>
  <conditionalFormatting sqref="H7:H56">
    <cfRule type="expression" dxfId="496" priority="12" stopIfTrue="1">
      <formula>(H7)&gt;7</formula>
    </cfRule>
  </conditionalFormatting>
  <conditionalFormatting sqref="I7:J56">
    <cfRule type="expression" dxfId="495" priority="13" stopIfTrue="1">
      <formula>(I7)&gt;9999</formula>
    </cfRule>
  </conditionalFormatting>
  <conditionalFormatting sqref="L64">
    <cfRule type="expression" dxfId="494" priority="14" stopIfTrue="1">
      <formula>LEN(L64)&lt;10</formula>
    </cfRule>
  </conditionalFormatting>
  <conditionalFormatting sqref="C59">
    <cfRule type="expression" dxfId="493" priority="15" stopIfTrue="1">
      <formula>ISERROR(K57/E57)</formula>
    </cfRule>
    <cfRule type="expression" dxfId="492" priority="16" stopIfTrue="1">
      <formula>(C59)&gt;1</formula>
    </cfRule>
  </conditionalFormatting>
  <conditionalFormatting sqref="E57:F57 K57">
    <cfRule type="cellIs" dxfId="491" priority="17" stopIfTrue="1" operator="equal">
      <formula>0</formula>
    </cfRule>
  </conditionalFormatting>
  <conditionalFormatting sqref="A7:A56">
    <cfRule type="expression" dxfId="490" priority="18" stopIfTrue="1">
      <formula>ISBLANK(B7)</formula>
    </cfRule>
    <cfRule type="expression" dxfId="489" priority="19" stopIfTrue="1">
      <formula>ISERR($E$4)</formula>
    </cfRule>
  </conditionalFormatting>
  <conditionalFormatting sqref="E4">
    <cfRule type="expression" dxfId="488" priority="20" stopIfTrue="1">
      <formula>ISERR(E4)</formula>
    </cfRule>
    <cfRule type="cellIs" dxfId="487" priority="21" stopIfTrue="1" operator="lessThan">
      <formula>0</formula>
    </cfRule>
  </conditionalFormatting>
  <conditionalFormatting sqref="D4">
    <cfRule type="expression" dxfId="486" priority="22" stopIfTrue="1">
      <formula>ISERR(E4)</formula>
    </cfRule>
  </conditionalFormatting>
  <conditionalFormatting sqref="E7:E56">
    <cfRule type="expression" dxfId="485" priority="6" stopIfTrue="1">
      <formula>(E7)&gt;100</formula>
    </cfRule>
  </conditionalFormatting>
  <conditionalFormatting sqref="K7:K56">
    <cfRule type="expression" dxfId="484" priority="5" stopIfTrue="1">
      <formula>(F7+K7)&gt;E7</formula>
    </cfRule>
  </conditionalFormatting>
  <conditionalFormatting sqref="F7:F8">
    <cfRule type="expression" dxfId="483" priority="3" stopIfTrue="1">
      <formula>(F7)&gt;100</formula>
    </cfRule>
  </conditionalFormatting>
  <conditionalFormatting sqref="G7:G8">
    <cfRule type="expression" dxfId="482" priority="4" stopIfTrue="1">
      <formula>(G7)&gt;7</formula>
    </cfRule>
  </conditionalFormatting>
  <conditionalFormatting sqref="F9:F56">
    <cfRule type="expression" dxfId="481" priority="1" stopIfTrue="1">
      <formula>(F9)&gt;100</formula>
    </cfRule>
  </conditionalFormatting>
  <conditionalFormatting sqref="G9:G56">
    <cfRule type="expression" dxfId="48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98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98</v>
      </c>
      <c r="Y2" s="30" t="str">
        <f>IF(LEN(X1)=7,MID(X1,2,2),MID(X1,3,2))</f>
        <v/>
      </c>
      <c r="Z2" s="30" t="str">
        <f>IF(LEN(X1)=7,RIGHT(X1,4),RIGHT(X1,4))</f>
        <v>98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98--98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14'!D4+7</f>
        <v>98</v>
      </c>
      <c r="E4" s="19">
        <f>ROUNDUP((D4/7-4043),0)</f>
        <v>-4029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14'!E58)</f>
        <v>0</v>
      </c>
      <c r="F58" s="18"/>
      <c r="G58" s="17"/>
      <c r="H58" s="17"/>
      <c r="I58" s="17"/>
      <c r="J58" s="17"/>
      <c r="K58" s="121">
        <f>(K57+ 'Sem 14'!K58)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479" priority="8" stopIfTrue="1">
      <formula>LEN(H1)&gt;10</formula>
    </cfRule>
    <cfRule type="expression" dxfId="478" priority="9" stopIfTrue="1">
      <formula>LEN(H1)&lt;7</formula>
    </cfRule>
  </conditionalFormatting>
  <conditionalFormatting sqref="B7:B56">
    <cfRule type="expression" dxfId="477" priority="10" stopIfTrue="1">
      <formula>LEN(B7)&lt;&gt;9</formula>
    </cfRule>
  </conditionalFormatting>
  <conditionalFormatting sqref="H7:H56">
    <cfRule type="expression" dxfId="476" priority="12" stopIfTrue="1">
      <formula>(H7)&gt;7</formula>
    </cfRule>
  </conditionalFormatting>
  <conditionalFormatting sqref="I7:J56">
    <cfRule type="expression" dxfId="475" priority="13" stopIfTrue="1">
      <formula>(I7)&gt;9999</formula>
    </cfRule>
  </conditionalFormatting>
  <conditionalFormatting sqref="L64">
    <cfRule type="expression" dxfId="474" priority="14" stopIfTrue="1">
      <formula>LEN(L64)&lt;10</formula>
    </cfRule>
  </conditionalFormatting>
  <conditionalFormatting sqref="C59">
    <cfRule type="expression" dxfId="473" priority="15" stopIfTrue="1">
      <formula>ISERROR(K57/E57)</formula>
    </cfRule>
    <cfRule type="expression" dxfId="472" priority="16" stopIfTrue="1">
      <formula>(C59)&gt;1</formula>
    </cfRule>
  </conditionalFormatting>
  <conditionalFormatting sqref="E57:F57 K57">
    <cfRule type="cellIs" dxfId="471" priority="17" stopIfTrue="1" operator="equal">
      <formula>0</formula>
    </cfRule>
  </conditionalFormatting>
  <conditionalFormatting sqref="A7:A56">
    <cfRule type="expression" dxfId="470" priority="18" stopIfTrue="1">
      <formula>ISBLANK(B7)</formula>
    </cfRule>
    <cfRule type="expression" dxfId="469" priority="19" stopIfTrue="1">
      <formula>ISERR($E$4)</formula>
    </cfRule>
  </conditionalFormatting>
  <conditionalFormatting sqref="E4">
    <cfRule type="expression" dxfId="468" priority="20" stopIfTrue="1">
      <formula>ISERR(E4)</formula>
    </cfRule>
    <cfRule type="cellIs" dxfId="467" priority="21" stopIfTrue="1" operator="lessThan">
      <formula>0</formula>
    </cfRule>
  </conditionalFormatting>
  <conditionalFormatting sqref="D4">
    <cfRule type="expression" dxfId="466" priority="22" stopIfTrue="1">
      <formula>ISERR(E4)</formula>
    </cfRule>
  </conditionalFormatting>
  <conditionalFormatting sqref="E7:E56">
    <cfRule type="expression" dxfId="465" priority="6" stopIfTrue="1">
      <formula>(E7)&gt;100</formula>
    </cfRule>
  </conditionalFormatting>
  <conditionalFormatting sqref="K7:K56">
    <cfRule type="expression" dxfId="464" priority="5" stopIfTrue="1">
      <formula>(F7+K7)&gt;E7</formula>
    </cfRule>
  </conditionalFormatting>
  <conditionalFormatting sqref="F7:F8">
    <cfRule type="expression" dxfId="463" priority="3" stopIfTrue="1">
      <formula>(F7)&gt;100</formula>
    </cfRule>
  </conditionalFormatting>
  <conditionalFormatting sqref="G7:G8">
    <cfRule type="expression" dxfId="462" priority="4" stopIfTrue="1">
      <formula>(G7)&gt;7</formula>
    </cfRule>
  </conditionalFormatting>
  <conditionalFormatting sqref="F9:F56">
    <cfRule type="expression" dxfId="461" priority="1" stopIfTrue="1">
      <formula>(F9)&gt;100</formula>
    </cfRule>
  </conditionalFormatting>
  <conditionalFormatting sqref="G9:G56">
    <cfRule type="expression" dxfId="46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105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10</v>
      </c>
      <c r="Y2" s="30" t="str">
        <f>IF(LEN(X1)=7,MID(X1,2,2),MID(X1,3,2))</f>
        <v>5</v>
      </c>
      <c r="Z2" s="30" t="str">
        <f>IF(LEN(X1)=7,RIGHT(X1,4),RIGHT(X1,4))</f>
        <v>105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105-5-10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15'!D4+7</f>
        <v>105</v>
      </c>
      <c r="E4" s="19">
        <f>ROUNDUP((D4/7-4043),0)</f>
        <v>-4028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15'!E58)</f>
        <v>0</v>
      </c>
      <c r="F58" s="18"/>
      <c r="G58" s="17"/>
      <c r="H58" s="17"/>
      <c r="I58" s="17"/>
      <c r="J58" s="17"/>
      <c r="K58" s="121">
        <f>(K57+ 'Sem 15'!K58)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459" priority="8" stopIfTrue="1">
      <formula>LEN(H1)&gt;10</formula>
    </cfRule>
    <cfRule type="expression" dxfId="458" priority="9" stopIfTrue="1">
      <formula>LEN(H1)&lt;7</formula>
    </cfRule>
  </conditionalFormatting>
  <conditionalFormatting sqref="B7:B56">
    <cfRule type="expression" dxfId="457" priority="10" stopIfTrue="1">
      <formula>LEN(B7)&lt;&gt;9</formula>
    </cfRule>
  </conditionalFormatting>
  <conditionalFormatting sqref="H7:H56">
    <cfRule type="expression" dxfId="456" priority="12" stopIfTrue="1">
      <formula>(H7)&gt;7</formula>
    </cfRule>
  </conditionalFormatting>
  <conditionalFormatting sqref="I7:J56">
    <cfRule type="expression" dxfId="455" priority="13" stopIfTrue="1">
      <formula>(I7)&gt;9999</formula>
    </cfRule>
  </conditionalFormatting>
  <conditionalFormatting sqref="L64">
    <cfRule type="expression" dxfId="454" priority="14" stopIfTrue="1">
      <formula>LEN(L64)&lt;10</formula>
    </cfRule>
  </conditionalFormatting>
  <conditionalFormatting sqref="C59">
    <cfRule type="expression" dxfId="453" priority="15" stopIfTrue="1">
      <formula>ISERROR(K57/E57)</formula>
    </cfRule>
    <cfRule type="expression" dxfId="452" priority="16" stopIfTrue="1">
      <formula>(C59)&gt;1</formula>
    </cfRule>
  </conditionalFormatting>
  <conditionalFormatting sqref="E57:F57 K57">
    <cfRule type="cellIs" dxfId="451" priority="17" stopIfTrue="1" operator="equal">
      <formula>0</formula>
    </cfRule>
  </conditionalFormatting>
  <conditionalFormatting sqref="A7:A56">
    <cfRule type="expression" dxfId="450" priority="18" stopIfTrue="1">
      <formula>ISBLANK(B7)</formula>
    </cfRule>
    <cfRule type="expression" dxfId="449" priority="19" stopIfTrue="1">
      <formula>ISERR($E$4)</formula>
    </cfRule>
  </conditionalFormatting>
  <conditionalFormatting sqref="E4">
    <cfRule type="expression" dxfId="448" priority="20" stopIfTrue="1">
      <formula>ISERR(E4)</formula>
    </cfRule>
    <cfRule type="cellIs" dxfId="447" priority="21" stopIfTrue="1" operator="lessThan">
      <formula>0</formula>
    </cfRule>
  </conditionalFormatting>
  <conditionalFormatting sqref="D4">
    <cfRule type="expression" dxfId="446" priority="22" stopIfTrue="1">
      <formula>ISERR(E4)</formula>
    </cfRule>
  </conditionalFormatting>
  <conditionalFormatting sqref="E7:E56">
    <cfRule type="expression" dxfId="445" priority="6" stopIfTrue="1">
      <formula>(E7)&gt;100</formula>
    </cfRule>
  </conditionalFormatting>
  <conditionalFormatting sqref="K7:K56">
    <cfRule type="expression" dxfId="444" priority="5" stopIfTrue="1">
      <formula>(F7+K7)&gt;E7</formula>
    </cfRule>
  </conditionalFormatting>
  <conditionalFormatting sqref="F7:F8">
    <cfRule type="expression" dxfId="443" priority="3" stopIfTrue="1">
      <formula>(F7)&gt;100</formula>
    </cfRule>
  </conditionalFormatting>
  <conditionalFormatting sqref="G7:G8">
    <cfRule type="expression" dxfId="442" priority="4" stopIfTrue="1">
      <formula>(G7)&gt;7</formula>
    </cfRule>
  </conditionalFormatting>
  <conditionalFormatting sqref="F9:F56">
    <cfRule type="expression" dxfId="441" priority="1" stopIfTrue="1">
      <formula>(F9)&gt;100</formula>
    </cfRule>
  </conditionalFormatting>
  <conditionalFormatting sqref="G9:G56">
    <cfRule type="expression" dxfId="44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112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11</v>
      </c>
      <c r="Y2" s="30" t="str">
        <f>IF(LEN(X1)=7,MID(X1,2,2),MID(X1,3,2))</f>
        <v>2</v>
      </c>
      <c r="Z2" s="30" t="str">
        <f>IF(LEN(X1)=7,RIGHT(X1,4),RIGHT(X1,4))</f>
        <v>112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112-2-11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16'!D4+7</f>
        <v>112</v>
      </c>
      <c r="E4" s="19">
        <f>ROUNDUP((D4/7-4043),0)</f>
        <v>-4027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16'!E58)</f>
        <v>0</v>
      </c>
      <c r="F58" s="18"/>
      <c r="G58" s="17"/>
      <c r="H58" s="17"/>
      <c r="I58" s="17"/>
      <c r="J58" s="17"/>
      <c r="K58" s="121">
        <f>(K57+ 'Sem 16'!K58)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439" priority="8" stopIfTrue="1">
      <formula>LEN(H1)&gt;10</formula>
    </cfRule>
    <cfRule type="expression" dxfId="438" priority="9" stopIfTrue="1">
      <formula>LEN(H1)&lt;7</formula>
    </cfRule>
  </conditionalFormatting>
  <conditionalFormatting sqref="B7:B56">
    <cfRule type="expression" dxfId="437" priority="10" stopIfTrue="1">
      <formula>LEN(B7)&lt;&gt;9</formula>
    </cfRule>
  </conditionalFormatting>
  <conditionalFormatting sqref="H7:H56">
    <cfRule type="expression" dxfId="436" priority="12" stopIfTrue="1">
      <formula>(H7)&gt;7</formula>
    </cfRule>
  </conditionalFormatting>
  <conditionalFormatting sqref="I7:J56">
    <cfRule type="expression" dxfId="435" priority="13" stopIfTrue="1">
      <formula>(I7)&gt;9999</formula>
    </cfRule>
  </conditionalFormatting>
  <conditionalFormatting sqref="L64">
    <cfRule type="expression" dxfId="434" priority="14" stopIfTrue="1">
      <formula>LEN(L64)&lt;10</formula>
    </cfRule>
  </conditionalFormatting>
  <conditionalFormatting sqref="C59">
    <cfRule type="expression" dxfId="433" priority="15" stopIfTrue="1">
      <formula>ISERROR(K57/E57)</formula>
    </cfRule>
    <cfRule type="expression" dxfId="432" priority="16" stopIfTrue="1">
      <formula>(C59)&gt;1</formula>
    </cfRule>
  </conditionalFormatting>
  <conditionalFormatting sqref="E57:F57 K57">
    <cfRule type="cellIs" dxfId="431" priority="17" stopIfTrue="1" operator="equal">
      <formula>0</formula>
    </cfRule>
  </conditionalFormatting>
  <conditionalFormatting sqref="A7:A56">
    <cfRule type="expression" dxfId="430" priority="18" stopIfTrue="1">
      <formula>ISBLANK(B7)</formula>
    </cfRule>
    <cfRule type="expression" dxfId="429" priority="19" stopIfTrue="1">
      <formula>ISERR($E$4)</formula>
    </cfRule>
  </conditionalFormatting>
  <conditionalFormatting sqref="E4">
    <cfRule type="expression" dxfId="428" priority="20" stopIfTrue="1">
      <formula>ISERR(E4)</formula>
    </cfRule>
    <cfRule type="cellIs" dxfId="427" priority="21" stopIfTrue="1" operator="lessThan">
      <formula>0</formula>
    </cfRule>
  </conditionalFormatting>
  <conditionalFormatting sqref="D4">
    <cfRule type="expression" dxfId="426" priority="22" stopIfTrue="1">
      <formula>ISERR(E4)</formula>
    </cfRule>
  </conditionalFormatting>
  <conditionalFormatting sqref="E7:E56">
    <cfRule type="expression" dxfId="425" priority="6" stopIfTrue="1">
      <formula>(E7)&gt;100</formula>
    </cfRule>
  </conditionalFormatting>
  <conditionalFormatting sqref="K7:K56">
    <cfRule type="expression" dxfId="424" priority="5" stopIfTrue="1">
      <formula>(F7+K7)&gt;E7</formula>
    </cfRule>
  </conditionalFormatting>
  <conditionalFormatting sqref="F7:F8">
    <cfRule type="expression" dxfId="423" priority="3" stopIfTrue="1">
      <formula>(F7)&gt;100</formula>
    </cfRule>
  </conditionalFormatting>
  <conditionalFormatting sqref="G7:G8">
    <cfRule type="expression" dxfId="422" priority="4" stopIfTrue="1">
      <formula>(G7)&gt;7</formula>
    </cfRule>
  </conditionalFormatting>
  <conditionalFormatting sqref="F9:F56">
    <cfRule type="expression" dxfId="421" priority="1" stopIfTrue="1">
      <formula>(F9)&gt;100</formula>
    </cfRule>
  </conditionalFormatting>
  <conditionalFormatting sqref="G9:G56">
    <cfRule type="expression" dxfId="42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119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11</v>
      </c>
      <c r="Y2" s="30" t="str">
        <f>IF(LEN(X1)=7,MID(X1,2,2),MID(X1,3,2))</f>
        <v>9</v>
      </c>
      <c r="Z2" s="30" t="str">
        <f>IF(LEN(X1)=7,RIGHT(X1,4),RIGHT(X1,4))</f>
        <v>119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119-9-11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17'!D4+7</f>
        <v>119</v>
      </c>
      <c r="E4" s="19">
        <f>ROUNDUP((D4/7-4043),0)</f>
        <v>-4026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17'!E58)</f>
        <v>0</v>
      </c>
      <c r="F58" s="18"/>
      <c r="G58" s="17"/>
      <c r="H58" s="17"/>
      <c r="I58" s="17"/>
      <c r="J58" s="17"/>
      <c r="K58" s="121">
        <f>(K57+ 'Sem 17'!K58)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419" priority="8" stopIfTrue="1">
      <formula>LEN(H1)&gt;10</formula>
    </cfRule>
    <cfRule type="expression" dxfId="418" priority="9" stopIfTrue="1">
      <formula>LEN(H1)&lt;7</formula>
    </cfRule>
  </conditionalFormatting>
  <conditionalFormatting sqref="B7:B56">
    <cfRule type="expression" dxfId="417" priority="10" stopIfTrue="1">
      <formula>LEN(B7)&lt;&gt;9</formula>
    </cfRule>
  </conditionalFormatting>
  <conditionalFormatting sqref="H7:H56">
    <cfRule type="expression" dxfId="416" priority="12" stopIfTrue="1">
      <formula>(H7)&gt;7</formula>
    </cfRule>
  </conditionalFormatting>
  <conditionalFormatting sqref="I7:J56">
    <cfRule type="expression" dxfId="415" priority="13" stopIfTrue="1">
      <formula>(I7)&gt;9999</formula>
    </cfRule>
  </conditionalFormatting>
  <conditionalFormatting sqref="L64">
    <cfRule type="expression" dxfId="414" priority="14" stopIfTrue="1">
      <formula>LEN(L64)&lt;10</formula>
    </cfRule>
  </conditionalFormatting>
  <conditionalFormatting sqref="C59">
    <cfRule type="expression" dxfId="413" priority="15" stopIfTrue="1">
      <formula>ISERROR(K57/E57)</formula>
    </cfRule>
    <cfRule type="expression" dxfId="412" priority="16" stopIfTrue="1">
      <formula>(C59)&gt;1</formula>
    </cfRule>
  </conditionalFormatting>
  <conditionalFormatting sqref="E57:F57 K57">
    <cfRule type="cellIs" dxfId="411" priority="17" stopIfTrue="1" operator="equal">
      <formula>0</formula>
    </cfRule>
  </conditionalFormatting>
  <conditionalFormatting sqref="A7:A56">
    <cfRule type="expression" dxfId="410" priority="18" stopIfTrue="1">
      <formula>ISBLANK(B7)</formula>
    </cfRule>
    <cfRule type="expression" dxfId="409" priority="19" stopIfTrue="1">
      <formula>ISERR($E$4)</formula>
    </cfRule>
  </conditionalFormatting>
  <conditionalFormatting sqref="E4">
    <cfRule type="expression" dxfId="408" priority="20" stopIfTrue="1">
      <formula>ISERR(E4)</formula>
    </cfRule>
    <cfRule type="cellIs" dxfId="407" priority="21" stopIfTrue="1" operator="lessThan">
      <formula>0</formula>
    </cfRule>
  </conditionalFormatting>
  <conditionalFormatting sqref="D4">
    <cfRule type="expression" dxfId="406" priority="22" stopIfTrue="1">
      <formula>ISERR(E4)</formula>
    </cfRule>
  </conditionalFormatting>
  <conditionalFormatting sqref="E7:E56">
    <cfRule type="expression" dxfId="405" priority="6" stopIfTrue="1">
      <formula>(E7)&gt;100</formula>
    </cfRule>
  </conditionalFormatting>
  <conditionalFormatting sqref="K7:K56">
    <cfRule type="expression" dxfId="404" priority="5" stopIfTrue="1">
      <formula>(F7+K7)&gt;E7</formula>
    </cfRule>
  </conditionalFormatting>
  <conditionalFormatting sqref="F7:F8">
    <cfRule type="expression" dxfId="403" priority="3" stopIfTrue="1">
      <formula>(F7)&gt;100</formula>
    </cfRule>
  </conditionalFormatting>
  <conditionalFormatting sqref="G7:G8">
    <cfRule type="expression" dxfId="402" priority="4" stopIfTrue="1">
      <formula>(G7)&gt;7</formula>
    </cfRule>
  </conditionalFormatting>
  <conditionalFormatting sqref="F9:F56">
    <cfRule type="expression" dxfId="401" priority="1" stopIfTrue="1">
      <formula>(F9)&gt;100</formula>
    </cfRule>
  </conditionalFormatting>
  <conditionalFormatting sqref="G9:G56">
    <cfRule type="expression" dxfId="40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126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12</v>
      </c>
      <c r="Y2" s="30" t="str">
        <f>IF(LEN(X1)=7,MID(X1,2,2),MID(X1,3,2))</f>
        <v>6</v>
      </c>
      <c r="Z2" s="30" t="str">
        <f>IF(LEN(X1)=7,RIGHT(X1,4),RIGHT(X1,4))</f>
        <v>126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126-6-12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18'!D4+7</f>
        <v>126</v>
      </c>
      <c r="E4" s="19">
        <f>ROUNDUP((D4/7-4043),0)</f>
        <v>-4025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18'!E58)</f>
        <v>0</v>
      </c>
      <c r="F58" s="18"/>
      <c r="G58" s="17"/>
      <c r="H58" s="17"/>
      <c r="I58" s="17"/>
      <c r="J58" s="17"/>
      <c r="K58" s="121">
        <f>(K57+ 'Sem 18'!K58)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399" priority="8" stopIfTrue="1">
      <formula>LEN(H1)&gt;10</formula>
    </cfRule>
    <cfRule type="expression" dxfId="398" priority="9" stopIfTrue="1">
      <formula>LEN(H1)&lt;7</formula>
    </cfRule>
  </conditionalFormatting>
  <conditionalFormatting sqref="B7:B56">
    <cfRule type="expression" dxfId="397" priority="10" stopIfTrue="1">
      <formula>LEN(B7)&lt;&gt;9</formula>
    </cfRule>
  </conditionalFormatting>
  <conditionalFormatting sqref="H7:H56">
    <cfRule type="expression" dxfId="396" priority="12" stopIfTrue="1">
      <formula>(H7)&gt;7</formula>
    </cfRule>
  </conditionalFormatting>
  <conditionalFormatting sqref="I7:J56">
    <cfRule type="expression" dxfId="395" priority="13" stopIfTrue="1">
      <formula>(I7)&gt;9999</formula>
    </cfRule>
  </conditionalFormatting>
  <conditionalFormatting sqref="L64">
    <cfRule type="expression" dxfId="394" priority="14" stopIfTrue="1">
      <formula>LEN(L64)&lt;10</formula>
    </cfRule>
  </conditionalFormatting>
  <conditionalFormatting sqref="C59">
    <cfRule type="expression" dxfId="393" priority="15" stopIfTrue="1">
      <formula>ISERROR(K57/E57)</formula>
    </cfRule>
    <cfRule type="expression" dxfId="392" priority="16" stopIfTrue="1">
      <formula>(C59)&gt;1</formula>
    </cfRule>
  </conditionalFormatting>
  <conditionalFormatting sqref="E57:F57 K57">
    <cfRule type="cellIs" dxfId="391" priority="17" stopIfTrue="1" operator="equal">
      <formula>0</formula>
    </cfRule>
  </conditionalFormatting>
  <conditionalFormatting sqref="A7:A56">
    <cfRule type="expression" dxfId="390" priority="18" stopIfTrue="1">
      <formula>ISBLANK(B7)</formula>
    </cfRule>
    <cfRule type="expression" dxfId="389" priority="19" stopIfTrue="1">
      <formula>ISERR($E$4)</formula>
    </cfRule>
  </conditionalFormatting>
  <conditionalFormatting sqref="E4">
    <cfRule type="expression" dxfId="388" priority="20" stopIfTrue="1">
      <formula>ISERR(E4)</formula>
    </cfRule>
    <cfRule type="cellIs" dxfId="387" priority="21" stopIfTrue="1" operator="lessThan">
      <formula>0</formula>
    </cfRule>
  </conditionalFormatting>
  <conditionalFormatting sqref="D4">
    <cfRule type="expression" dxfId="386" priority="22" stopIfTrue="1">
      <formula>ISERR(E4)</formula>
    </cfRule>
  </conditionalFormatting>
  <conditionalFormatting sqref="E7:E56">
    <cfRule type="expression" dxfId="385" priority="6" stopIfTrue="1">
      <formula>(E7)&gt;100</formula>
    </cfRule>
  </conditionalFormatting>
  <conditionalFormatting sqref="K7:K56">
    <cfRule type="expression" dxfId="384" priority="5" stopIfTrue="1">
      <formula>(F7+K7)&gt;E7</formula>
    </cfRule>
  </conditionalFormatting>
  <conditionalFormatting sqref="F7:F8">
    <cfRule type="expression" dxfId="383" priority="3" stopIfTrue="1">
      <formula>(F7)&gt;100</formula>
    </cfRule>
  </conditionalFormatting>
  <conditionalFormatting sqref="G7:G8">
    <cfRule type="expression" dxfId="382" priority="4" stopIfTrue="1">
      <formula>(G7)&gt;7</formula>
    </cfRule>
  </conditionalFormatting>
  <conditionalFormatting sqref="F9:F56">
    <cfRule type="expression" dxfId="381" priority="1" stopIfTrue="1">
      <formula>(F9)&gt;100</formula>
    </cfRule>
  </conditionalFormatting>
  <conditionalFormatting sqref="G9:G56">
    <cfRule type="expression" dxfId="38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7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7</v>
      </c>
      <c r="Y2" s="30" t="str">
        <f>IF(LEN(X1)=7,MID(X1,2,2),MID(X1,3,2))</f>
        <v/>
      </c>
      <c r="Z2" s="30" t="str">
        <f>IF(LEN(X1)=7,RIGHT(X1,4),RIGHT(X1,4))</f>
        <v>7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7--7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1'!D4+7</f>
        <v>7</v>
      </c>
      <c r="E4" s="19">
        <f>ROUNDUP((D4/7-4043),0)</f>
        <v>-4042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4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137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137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4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137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4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137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4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137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4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137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4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137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4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137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4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137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4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137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4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137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4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137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138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139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140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139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140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137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4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139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140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139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140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139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140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139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140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139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140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139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140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139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141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143"/>
    </row>
    <row r="52" spans="1:12" ht="14.4" thickBot="1" x14ac:dyDescent="0.3">
      <c r="A52" s="102"/>
      <c r="B52" s="38" t="str">
        <f>IF(ISBLANK('Sem 1'!B52),"",'Sem 1'!B52)</f>
        <v/>
      </c>
      <c r="C52" s="63" t="str">
        <f>IF(ISBLANK('Sem 1'!C52),"",'Sem 1'!C52)</f>
        <v/>
      </c>
      <c r="D52" s="137" t="str">
        <f>IF(ISBLANK('Sem 1'!D52),"",'Sem 1'!D52)</f>
        <v/>
      </c>
      <c r="E52" s="36" t="str">
        <f>IF(ISBLANK('Sem 1'!E52),"",'Sem 1'!E52)</f>
        <v/>
      </c>
      <c r="F52" s="103"/>
      <c r="G52" s="53"/>
      <c r="H52" s="54"/>
      <c r="I52" s="73"/>
      <c r="J52" s="104"/>
      <c r="K52" s="105"/>
      <c r="L52" s="55"/>
    </row>
    <row r="53" spans="1:12" ht="13.8" x14ac:dyDescent="0.25">
      <c r="A53" s="142"/>
      <c r="B53" s="37" t="str">
        <f>IF(ISBLANK('Sem 1'!B53),"",'Sem 1'!B53)</f>
        <v/>
      </c>
      <c r="C53" s="62" t="str">
        <f>IF(ISBLANK('Sem 1'!C53),"",'Sem 1'!C53)</f>
        <v/>
      </c>
      <c r="D53" s="64" t="str">
        <f>IF(ISBLANK('Sem 1'!D53),"",'Sem 1'!D53)</f>
        <v/>
      </c>
      <c r="E53" s="35" t="str">
        <f>IF(ISBLANK('Sem 1'!E53),"",'Sem 1'!E53)</f>
        <v/>
      </c>
      <c r="F53" s="65"/>
      <c r="G53" s="49"/>
      <c r="H53" s="50"/>
      <c r="I53" s="71"/>
      <c r="J53" s="107"/>
      <c r="K53" s="21"/>
      <c r="L53" s="51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139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140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139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1'!E58)</f>
        <v>0</v>
      </c>
      <c r="F58" s="18"/>
      <c r="G58" s="17"/>
      <c r="H58" s="17"/>
      <c r="I58" s="17"/>
      <c r="J58" s="17"/>
      <c r="K58" s="121">
        <f>(K57+ 'Sem 1'!K58)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A7:IV7 L32:L56 L8:IV31 A8:K56" name="OpenRange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K7:K56">
    <cfRule type="expression" dxfId="737" priority="3" stopIfTrue="1">
      <formula>(F7+K7)&gt;E7</formula>
    </cfRule>
  </conditionalFormatting>
  <conditionalFormatting sqref="H1:J1">
    <cfRule type="expression" dxfId="736" priority="4" stopIfTrue="1">
      <formula>LEN(H1)&gt;10</formula>
    </cfRule>
    <cfRule type="expression" dxfId="735" priority="5" stopIfTrue="1">
      <formula>LEN(H1)&lt;7</formula>
    </cfRule>
  </conditionalFormatting>
  <conditionalFormatting sqref="B7:B56">
    <cfRule type="expression" dxfId="734" priority="6" stopIfTrue="1">
      <formula>LEN(B7)&lt;&gt;9</formula>
    </cfRule>
  </conditionalFormatting>
  <conditionalFormatting sqref="E7:F8 E9:E56">
    <cfRule type="expression" dxfId="733" priority="7" stopIfTrue="1">
      <formula>(E7)&gt;100</formula>
    </cfRule>
  </conditionalFormatting>
  <conditionalFormatting sqref="G7:H8 H9:H56">
    <cfRule type="expression" dxfId="732" priority="8" stopIfTrue="1">
      <formula>(G7)&gt;7</formula>
    </cfRule>
  </conditionalFormatting>
  <conditionalFormatting sqref="I7:J56">
    <cfRule type="expression" dxfId="731" priority="9" stopIfTrue="1">
      <formula>(I7)&gt;9999</formula>
    </cfRule>
  </conditionalFormatting>
  <conditionalFormatting sqref="L64">
    <cfRule type="expression" dxfId="730" priority="10" stopIfTrue="1">
      <formula>LEN(L64)&lt;10</formula>
    </cfRule>
  </conditionalFormatting>
  <conditionalFormatting sqref="C59">
    <cfRule type="expression" dxfId="729" priority="11" stopIfTrue="1">
      <formula>ISERROR(K57/E57)</formula>
    </cfRule>
    <cfRule type="expression" dxfId="728" priority="12" stopIfTrue="1">
      <formula>(C59)&gt;1</formula>
    </cfRule>
  </conditionalFormatting>
  <conditionalFormatting sqref="E57:F57 K57">
    <cfRule type="cellIs" dxfId="727" priority="13" stopIfTrue="1" operator="equal">
      <formula>0</formula>
    </cfRule>
  </conditionalFormatting>
  <conditionalFormatting sqref="A7:A56">
    <cfRule type="expression" dxfId="726" priority="14" stopIfTrue="1">
      <formula>ISBLANK(B7)</formula>
    </cfRule>
    <cfRule type="expression" dxfId="725" priority="15" stopIfTrue="1">
      <formula>ISERR($E$4)</formula>
    </cfRule>
  </conditionalFormatting>
  <conditionalFormatting sqref="E4">
    <cfRule type="expression" dxfId="724" priority="16" stopIfTrue="1">
      <formula>ISERR(E4)</formula>
    </cfRule>
    <cfRule type="cellIs" dxfId="723" priority="17" stopIfTrue="1" operator="lessThan">
      <formula>0</formula>
    </cfRule>
  </conditionalFormatting>
  <conditionalFormatting sqref="D4">
    <cfRule type="expression" dxfId="722" priority="18" stopIfTrue="1">
      <formula>ISERR(E4)</formula>
    </cfRule>
  </conditionalFormatting>
  <conditionalFormatting sqref="F9:F56">
    <cfRule type="expression" dxfId="721" priority="1" stopIfTrue="1">
      <formula>(F9)&gt;100</formula>
    </cfRule>
  </conditionalFormatting>
  <conditionalFormatting sqref="G9:G56">
    <cfRule type="expression" dxfId="72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133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13</v>
      </c>
      <c r="Y2" s="30" t="str">
        <f>IF(LEN(X1)=7,MID(X1,2,2),MID(X1,3,2))</f>
        <v>3</v>
      </c>
      <c r="Z2" s="30" t="str">
        <f>IF(LEN(X1)=7,RIGHT(X1,4),RIGHT(X1,4))</f>
        <v>133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133-3-13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19'!D4+7</f>
        <v>133</v>
      </c>
      <c r="E4" s="19">
        <f>ROUNDUP((D4/7-4043),0)</f>
        <v>-4024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19'!E58)</f>
        <v>0</v>
      </c>
      <c r="F58" s="18"/>
      <c r="G58" s="17"/>
      <c r="H58" s="17"/>
      <c r="I58" s="17"/>
      <c r="J58" s="17"/>
      <c r="K58" s="121">
        <f>(K57+ 'Sem 19'!K58)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379" priority="8" stopIfTrue="1">
      <formula>LEN(H1)&gt;10</formula>
    </cfRule>
    <cfRule type="expression" dxfId="378" priority="9" stopIfTrue="1">
      <formula>LEN(H1)&lt;7</formula>
    </cfRule>
  </conditionalFormatting>
  <conditionalFormatting sqref="B7:B56">
    <cfRule type="expression" dxfId="377" priority="10" stopIfTrue="1">
      <formula>LEN(B7)&lt;&gt;9</formula>
    </cfRule>
  </conditionalFormatting>
  <conditionalFormatting sqref="H7:H56">
    <cfRule type="expression" dxfId="376" priority="12" stopIfTrue="1">
      <formula>(H7)&gt;7</formula>
    </cfRule>
  </conditionalFormatting>
  <conditionalFormatting sqref="I7:J56">
    <cfRule type="expression" dxfId="375" priority="13" stopIfTrue="1">
      <formula>(I7)&gt;9999</formula>
    </cfRule>
  </conditionalFormatting>
  <conditionalFormatting sqref="L64">
    <cfRule type="expression" dxfId="374" priority="14" stopIfTrue="1">
      <formula>LEN(L64)&lt;10</formula>
    </cfRule>
  </conditionalFormatting>
  <conditionalFormatting sqref="C59">
    <cfRule type="expression" dxfId="373" priority="15" stopIfTrue="1">
      <formula>ISERROR(K57/E57)</formula>
    </cfRule>
    <cfRule type="expression" dxfId="372" priority="16" stopIfTrue="1">
      <formula>(C59)&gt;1</formula>
    </cfRule>
  </conditionalFormatting>
  <conditionalFormatting sqref="E57:F57 K57">
    <cfRule type="cellIs" dxfId="371" priority="17" stopIfTrue="1" operator="equal">
      <formula>0</formula>
    </cfRule>
  </conditionalFormatting>
  <conditionalFormatting sqref="A7:A56">
    <cfRule type="expression" dxfId="370" priority="18" stopIfTrue="1">
      <formula>ISBLANK(B7)</formula>
    </cfRule>
    <cfRule type="expression" dxfId="369" priority="19" stopIfTrue="1">
      <formula>ISERR($E$4)</formula>
    </cfRule>
  </conditionalFormatting>
  <conditionalFormatting sqref="E4">
    <cfRule type="expression" dxfId="368" priority="20" stopIfTrue="1">
      <formula>ISERR(E4)</formula>
    </cfRule>
    <cfRule type="cellIs" dxfId="367" priority="21" stopIfTrue="1" operator="lessThan">
      <formula>0</formula>
    </cfRule>
  </conditionalFormatting>
  <conditionalFormatting sqref="D4">
    <cfRule type="expression" dxfId="366" priority="22" stopIfTrue="1">
      <formula>ISERR(E4)</formula>
    </cfRule>
  </conditionalFormatting>
  <conditionalFormatting sqref="E7:E56">
    <cfRule type="expression" dxfId="365" priority="6" stopIfTrue="1">
      <formula>(E7)&gt;100</formula>
    </cfRule>
  </conditionalFormatting>
  <conditionalFormatting sqref="K7:K56">
    <cfRule type="expression" dxfId="364" priority="5" stopIfTrue="1">
      <formula>(F7+K7)&gt;E7</formula>
    </cfRule>
  </conditionalFormatting>
  <conditionalFormatting sqref="F7:F8">
    <cfRule type="expression" dxfId="363" priority="3" stopIfTrue="1">
      <formula>(F7)&gt;100</formula>
    </cfRule>
  </conditionalFormatting>
  <conditionalFormatting sqref="G7:G8">
    <cfRule type="expression" dxfId="362" priority="4" stopIfTrue="1">
      <formula>(G7)&gt;7</formula>
    </cfRule>
  </conditionalFormatting>
  <conditionalFormatting sqref="F9:F56">
    <cfRule type="expression" dxfId="361" priority="1" stopIfTrue="1">
      <formula>(F9)&gt;100</formula>
    </cfRule>
  </conditionalFormatting>
  <conditionalFormatting sqref="G9:G56">
    <cfRule type="expression" dxfId="36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140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14</v>
      </c>
      <c r="Y2" s="30" t="str">
        <f>IF(LEN(X1)=7,MID(X1,2,2),MID(X1,3,2))</f>
        <v>0</v>
      </c>
      <c r="Z2" s="30" t="str">
        <f>IF(LEN(X1)=7,RIGHT(X1,4),RIGHT(X1,4))</f>
        <v>140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140-0-14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20'!D4+7</f>
        <v>140</v>
      </c>
      <c r="E4" s="19">
        <f>ROUNDUP((D4/7-4043),0)</f>
        <v>-4023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20'!E58)</f>
        <v>0</v>
      </c>
      <c r="F58" s="18"/>
      <c r="G58" s="17"/>
      <c r="H58" s="17"/>
      <c r="I58" s="17"/>
      <c r="J58" s="17"/>
      <c r="K58" s="121">
        <f>(K57+ 'Sem 20'!K58)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359" priority="8" stopIfTrue="1">
      <formula>LEN(H1)&gt;10</formula>
    </cfRule>
    <cfRule type="expression" dxfId="358" priority="9" stopIfTrue="1">
      <formula>LEN(H1)&lt;7</formula>
    </cfRule>
  </conditionalFormatting>
  <conditionalFormatting sqref="B7:B56">
    <cfRule type="expression" dxfId="357" priority="10" stopIfTrue="1">
      <formula>LEN(B7)&lt;&gt;9</formula>
    </cfRule>
  </conditionalFormatting>
  <conditionalFormatting sqref="H7:H56">
    <cfRule type="expression" dxfId="356" priority="12" stopIfTrue="1">
      <formula>(H7)&gt;7</formula>
    </cfRule>
  </conditionalFormatting>
  <conditionalFormatting sqref="I7:J56">
    <cfRule type="expression" dxfId="355" priority="13" stopIfTrue="1">
      <formula>(I7)&gt;9999</formula>
    </cfRule>
  </conditionalFormatting>
  <conditionalFormatting sqref="L64">
    <cfRule type="expression" dxfId="354" priority="14" stopIfTrue="1">
      <formula>LEN(L64)&lt;10</formula>
    </cfRule>
  </conditionalFormatting>
  <conditionalFormatting sqref="C59">
    <cfRule type="expression" dxfId="353" priority="15" stopIfTrue="1">
      <formula>ISERROR(K57/E57)</formula>
    </cfRule>
    <cfRule type="expression" dxfId="352" priority="16" stopIfTrue="1">
      <formula>(C59)&gt;1</formula>
    </cfRule>
  </conditionalFormatting>
  <conditionalFormatting sqref="E57:F57 K57">
    <cfRule type="cellIs" dxfId="351" priority="17" stopIfTrue="1" operator="equal">
      <formula>0</formula>
    </cfRule>
  </conditionalFormatting>
  <conditionalFormatting sqref="A7:A56">
    <cfRule type="expression" dxfId="350" priority="18" stopIfTrue="1">
      <formula>ISBLANK(B7)</formula>
    </cfRule>
    <cfRule type="expression" dxfId="349" priority="19" stopIfTrue="1">
      <formula>ISERR($E$4)</formula>
    </cfRule>
  </conditionalFormatting>
  <conditionalFormatting sqref="E4">
    <cfRule type="expression" dxfId="348" priority="20" stopIfTrue="1">
      <formula>ISERR(E4)</formula>
    </cfRule>
    <cfRule type="cellIs" dxfId="347" priority="21" stopIfTrue="1" operator="lessThan">
      <formula>0</formula>
    </cfRule>
  </conditionalFormatting>
  <conditionalFormatting sqref="D4">
    <cfRule type="expression" dxfId="346" priority="22" stopIfTrue="1">
      <formula>ISERR(E4)</formula>
    </cfRule>
  </conditionalFormatting>
  <conditionalFormatting sqref="E7:E56">
    <cfRule type="expression" dxfId="345" priority="6" stopIfTrue="1">
      <formula>(E7)&gt;100</formula>
    </cfRule>
  </conditionalFormatting>
  <conditionalFormatting sqref="K7:K56">
    <cfRule type="expression" dxfId="344" priority="5" stopIfTrue="1">
      <formula>(F7+K7)&gt;E7</formula>
    </cfRule>
  </conditionalFormatting>
  <conditionalFormatting sqref="F7:F8">
    <cfRule type="expression" dxfId="343" priority="3" stopIfTrue="1">
      <formula>(F7)&gt;100</formula>
    </cfRule>
  </conditionalFormatting>
  <conditionalFormatting sqref="G7:G8">
    <cfRule type="expression" dxfId="342" priority="4" stopIfTrue="1">
      <formula>(G7)&gt;7</formula>
    </cfRule>
  </conditionalFormatting>
  <conditionalFormatting sqref="F9:F56">
    <cfRule type="expression" dxfId="341" priority="1" stopIfTrue="1">
      <formula>(F9)&gt;100</formula>
    </cfRule>
  </conditionalFormatting>
  <conditionalFormatting sqref="G9:G56">
    <cfRule type="expression" dxfId="34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147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14</v>
      </c>
      <c r="Y2" s="30" t="str">
        <f>IF(LEN(X1)=7,MID(X1,2,2),MID(X1,3,2))</f>
        <v>7</v>
      </c>
      <c r="Z2" s="30" t="str">
        <f>IF(LEN(X1)=7,RIGHT(X1,4),RIGHT(X1,4))</f>
        <v>147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147-7-14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21'!D4+7</f>
        <v>147</v>
      </c>
      <c r="E4" s="19">
        <f>ROUNDUP((D4/7-4043),0)</f>
        <v>-4022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21'!E58)</f>
        <v>0</v>
      </c>
      <c r="F58" s="18"/>
      <c r="G58" s="17"/>
      <c r="H58" s="17"/>
      <c r="I58" s="17"/>
      <c r="J58" s="17"/>
      <c r="K58" s="121">
        <f>(K57+ 'Sem 21'!K58)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339" priority="8" stopIfTrue="1">
      <formula>LEN(H1)&gt;10</formula>
    </cfRule>
    <cfRule type="expression" dxfId="338" priority="9" stopIfTrue="1">
      <formula>LEN(H1)&lt;7</formula>
    </cfRule>
  </conditionalFormatting>
  <conditionalFormatting sqref="B7:B56">
    <cfRule type="expression" dxfId="337" priority="10" stopIfTrue="1">
      <formula>LEN(B7)&lt;&gt;9</formula>
    </cfRule>
  </conditionalFormatting>
  <conditionalFormatting sqref="H7:H56">
    <cfRule type="expression" dxfId="336" priority="12" stopIfTrue="1">
      <formula>(H7)&gt;7</formula>
    </cfRule>
  </conditionalFormatting>
  <conditionalFormatting sqref="I7:J56">
    <cfRule type="expression" dxfId="335" priority="13" stopIfTrue="1">
      <formula>(I7)&gt;9999</formula>
    </cfRule>
  </conditionalFormatting>
  <conditionalFormatting sqref="L64">
    <cfRule type="expression" dxfId="334" priority="14" stopIfTrue="1">
      <formula>LEN(L64)&lt;10</formula>
    </cfRule>
  </conditionalFormatting>
  <conditionalFormatting sqref="C59">
    <cfRule type="expression" dxfId="333" priority="15" stopIfTrue="1">
      <formula>ISERROR(K57/E57)</formula>
    </cfRule>
    <cfRule type="expression" dxfId="332" priority="16" stopIfTrue="1">
      <formula>(C59)&gt;1</formula>
    </cfRule>
  </conditionalFormatting>
  <conditionalFormatting sqref="E57:F57 K57">
    <cfRule type="cellIs" dxfId="331" priority="17" stopIfTrue="1" operator="equal">
      <formula>0</formula>
    </cfRule>
  </conditionalFormatting>
  <conditionalFormatting sqref="A7:A56">
    <cfRule type="expression" dxfId="330" priority="18" stopIfTrue="1">
      <formula>ISBLANK(B7)</formula>
    </cfRule>
    <cfRule type="expression" dxfId="329" priority="19" stopIfTrue="1">
      <formula>ISERR($E$4)</formula>
    </cfRule>
  </conditionalFormatting>
  <conditionalFormatting sqref="E4">
    <cfRule type="expression" dxfId="328" priority="20" stopIfTrue="1">
      <formula>ISERR(E4)</formula>
    </cfRule>
    <cfRule type="cellIs" dxfId="327" priority="21" stopIfTrue="1" operator="lessThan">
      <formula>0</formula>
    </cfRule>
  </conditionalFormatting>
  <conditionalFormatting sqref="D4">
    <cfRule type="expression" dxfId="326" priority="22" stopIfTrue="1">
      <formula>ISERR(E4)</formula>
    </cfRule>
  </conditionalFormatting>
  <conditionalFormatting sqref="E7:E56">
    <cfRule type="expression" dxfId="325" priority="6" stopIfTrue="1">
      <formula>(E7)&gt;100</formula>
    </cfRule>
  </conditionalFormatting>
  <conditionalFormatting sqref="K7:K56">
    <cfRule type="expression" dxfId="324" priority="5" stopIfTrue="1">
      <formula>(F7+K7)&gt;E7</formula>
    </cfRule>
  </conditionalFormatting>
  <conditionalFormatting sqref="F7:F8">
    <cfRule type="expression" dxfId="323" priority="3" stopIfTrue="1">
      <formula>(F7)&gt;100</formula>
    </cfRule>
  </conditionalFormatting>
  <conditionalFormatting sqref="G7:G8">
    <cfRule type="expression" dxfId="322" priority="4" stopIfTrue="1">
      <formula>(G7)&gt;7</formula>
    </cfRule>
  </conditionalFormatting>
  <conditionalFormatting sqref="F9:F56">
    <cfRule type="expression" dxfId="321" priority="1" stopIfTrue="1">
      <formula>(F9)&gt;100</formula>
    </cfRule>
  </conditionalFormatting>
  <conditionalFormatting sqref="G9:G56">
    <cfRule type="expression" dxfId="32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154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15</v>
      </c>
      <c r="Y2" s="30" t="str">
        <f>IF(LEN(X1)=7,MID(X1,2,2),MID(X1,3,2))</f>
        <v>4</v>
      </c>
      <c r="Z2" s="30" t="str">
        <f>IF(LEN(X1)=7,RIGHT(X1,4),RIGHT(X1,4))</f>
        <v>154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154-4-15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22'!D4+7</f>
        <v>154</v>
      </c>
      <c r="E4" s="19">
        <f>ROUNDUP((D4/7-4043),0)</f>
        <v>-4021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22'!E58)</f>
        <v>0</v>
      </c>
      <c r="F58" s="18"/>
      <c r="G58" s="17"/>
      <c r="H58" s="17"/>
      <c r="I58" s="17"/>
      <c r="J58" s="17"/>
      <c r="K58" s="121">
        <f>(K57+ 'Sem 22'!K58)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319" priority="8" stopIfTrue="1">
      <formula>LEN(H1)&gt;10</formula>
    </cfRule>
    <cfRule type="expression" dxfId="318" priority="9" stopIfTrue="1">
      <formula>LEN(H1)&lt;7</formula>
    </cfRule>
  </conditionalFormatting>
  <conditionalFormatting sqref="B7:B56">
    <cfRule type="expression" dxfId="317" priority="10" stopIfTrue="1">
      <formula>LEN(B7)&lt;&gt;9</formula>
    </cfRule>
  </conditionalFormatting>
  <conditionalFormatting sqref="H7:H56">
    <cfRule type="expression" dxfId="316" priority="12" stopIfTrue="1">
      <formula>(H7)&gt;7</formula>
    </cfRule>
  </conditionalFormatting>
  <conditionalFormatting sqref="I7:J56">
    <cfRule type="expression" dxfId="315" priority="13" stopIfTrue="1">
      <formula>(I7)&gt;9999</formula>
    </cfRule>
  </conditionalFormatting>
  <conditionalFormatting sqref="L64">
    <cfRule type="expression" dxfId="314" priority="14" stopIfTrue="1">
      <formula>LEN(L64)&lt;10</formula>
    </cfRule>
  </conditionalFormatting>
  <conditionalFormatting sqref="C59">
    <cfRule type="expression" dxfId="313" priority="15" stopIfTrue="1">
      <formula>ISERROR(K57/E57)</formula>
    </cfRule>
    <cfRule type="expression" dxfId="312" priority="16" stopIfTrue="1">
      <formula>(C59)&gt;1</formula>
    </cfRule>
  </conditionalFormatting>
  <conditionalFormatting sqref="E57:F57 K57">
    <cfRule type="cellIs" dxfId="311" priority="17" stopIfTrue="1" operator="equal">
      <formula>0</formula>
    </cfRule>
  </conditionalFormatting>
  <conditionalFormatting sqref="A7:A56">
    <cfRule type="expression" dxfId="310" priority="18" stopIfTrue="1">
      <formula>ISBLANK(B7)</formula>
    </cfRule>
    <cfRule type="expression" dxfId="309" priority="19" stopIfTrue="1">
      <formula>ISERR($E$4)</formula>
    </cfRule>
  </conditionalFormatting>
  <conditionalFormatting sqref="E4">
    <cfRule type="expression" dxfId="308" priority="20" stopIfTrue="1">
      <formula>ISERR(E4)</formula>
    </cfRule>
    <cfRule type="cellIs" dxfId="307" priority="21" stopIfTrue="1" operator="lessThan">
      <formula>0</formula>
    </cfRule>
  </conditionalFormatting>
  <conditionalFormatting sqref="D4">
    <cfRule type="expression" dxfId="306" priority="22" stopIfTrue="1">
      <formula>ISERR(E4)</formula>
    </cfRule>
  </conditionalFormatting>
  <conditionalFormatting sqref="E7:E56">
    <cfRule type="expression" dxfId="305" priority="6" stopIfTrue="1">
      <formula>(E7)&gt;100</formula>
    </cfRule>
  </conditionalFormatting>
  <conditionalFormatting sqref="K7:K56">
    <cfRule type="expression" dxfId="304" priority="5" stopIfTrue="1">
      <formula>(F7+K7)&gt;E7</formula>
    </cfRule>
  </conditionalFormatting>
  <conditionalFormatting sqref="F7:F8">
    <cfRule type="expression" dxfId="303" priority="3" stopIfTrue="1">
      <formula>(F7)&gt;100</formula>
    </cfRule>
  </conditionalFormatting>
  <conditionalFormatting sqref="G7:G8">
    <cfRule type="expression" dxfId="302" priority="4" stopIfTrue="1">
      <formula>(G7)&gt;7</formula>
    </cfRule>
  </conditionalFormatting>
  <conditionalFormatting sqref="F9:F56">
    <cfRule type="expression" dxfId="301" priority="1" stopIfTrue="1">
      <formula>(F9)&gt;100</formula>
    </cfRule>
  </conditionalFormatting>
  <conditionalFormatting sqref="G9:G56">
    <cfRule type="expression" dxfId="30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161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16</v>
      </c>
      <c r="Y2" s="30" t="str">
        <f>IF(LEN(X1)=7,MID(X1,2,2),MID(X1,3,2))</f>
        <v>1</v>
      </c>
      <c r="Z2" s="30" t="str">
        <f>IF(LEN(X1)=7,RIGHT(X1,4),RIGHT(X1,4))</f>
        <v>161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161-1-16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23'!D4+7</f>
        <v>161</v>
      </c>
      <c r="E4" s="19">
        <f>ROUNDUP((D4/7-4043),0)</f>
        <v>-4020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23'!E58)</f>
        <v>0</v>
      </c>
      <c r="F58" s="18"/>
      <c r="G58" s="17"/>
      <c r="H58" s="17"/>
      <c r="I58" s="17"/>
      <c r="J58" s="17"/>
      <c r="K58" s="121">
        <f>(K57+ 'Sem 23'!K58)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299" priority="8" stopIfTrue="1">
      <formula>LEN(H1)&gt;10</formula>
    </cfRule>
    <cfRule type="expression" dxfId="298" priority="9" stopIfTrue="1">
      <formula>LEN(H1)&lt;7</formula>
    </cfRule>
  </conditionalFormatting>
  <conditionalFormatting sqref="B7:B56">
    <cfRule type="expression" dxfId="297" priority="10" stopIfTrue="1">
      <formula>LEN(B7)&lt;&gt;9</formula>
    </cfRule>
  </conditionalFormatting>
  <conditionalFormatting sqref="H7:H56">
    <cfRule type="expression" dxfId="296" priority="12" stopIfTrue="1">
      <formula>(H7)&gt;7</formula>
    </cfRule>
  </conditionalFormatting>
  <conditionalFormatting sqref="I7:J56">
    <cfRule type="expression" dxfId="295" priority="13" stopIfTrue="1">
      <formula>(I7)&gt;9999</formula>
    </cfRule>
  </conditionalFormatting>
  <conditionalFormatting sqref="L64">
    <cfRule type="expression" dxfId="294" priority="14" stopIfTrue="1">
      <formula>LEN(L64)&lt;10</formula>
    </cfRule>
  </conditionalFormatting>
  <conditionalFormatting sqref="C59">
    <cfRule type="expression" dxfId="293" priority="15" stopIfTrue="1">
      <formula>ISERROR(K57/E57)</formula>
    </cfRule>
    <cfRule type="expression" dxfId="292" priority="16" stopIfTrue="1">
      <formula>(C59)&gt;1</formula>
    </cfRule>
  </conditionalFormatting>
  <conditionalFormatting sqref="E57:F57 K57">
    <cfRule type="cellIs" dxfId="291" priority="17" stopIfTrue="1" operator="equal">
      <formula>0</formula>
    </cfRule>
  </conditionalFormatting>
  <conditionalFormatting sqref="A7:A56">
    <cfRule type="expression" dxfId="290" priority="18" stopIfTrue="1">
      <formula>ISBLANK(B7)</formula>
    </cfRule>
    <cfRule type="expression" dxfId="289" priority="19" stopIfTrue="1">
      <formula>ISERR($E$4)</formula>
    </cfRule>
  </conditionalFormatting>
  <conditionalFormatting sqref="E4">
    <cfRule type="expression" dxfId="288" priority="20" stopIfTrue="1">
      <formula>ISERR(E4)</formula>
    </cfRule>
    <cfRule type="cellIs" dxfId="287" priority="21" stopIfTrue="1" operator="lessThan">
      <formula>0</formula>
    </cfRule>
  </conditionalFormatting>
  <conditionalFormatting sqref="D4">
    <cfRule type="expression" dxfId="286" priority="22" stopIfTrue="1">
      <formula>ISERR(E4)</formula>
    </cfRule>
  </conditionalFormatting>
  <conditionalFormatting sqref="E7:E56">
    <cfRule type="expression" dxfId="285" priority="6" stopIfTrue="1">
      <formula>(E7)&gt;100</formula>
    </cfRule>
  </conditionalFormatting>
  <conditionalFormatting sqref="K7:K56">
    <cfRule type="expression" dxfId="284" priority="5" stopIfTrue="1">
      <formula>(F7+K7)&gt;E7</formula>
    </cfRule>
  </conditionalFormatting>
  <conditionalFormatting sqref="F7:F8">
    <cfRule type="expression" dxfId="283" priority="3" stopIfTrue="1">
      <formula>(F7)&gt;100</formula>
    </cfRule>
  </conditionalFormatting>
  <conditionalFormatting sqref="G7:G8">
    <cfRule type="expression" dxfId="282" priority="4" stopIfTrue="1">
      <formula>(G7)&gt;7</formula>
    </cfRule>
  </conditionalFormatting>
  <conditionalFormatting sqref="F9:F56">
    <cfRule type="expression" dxfId="281" priority="1" stopIfTrue="1">
      <formula>(F9)&gt;100</formula>
    </cfRule>
  </conditionalFormatting>
  <conditionalFormatting sqref="G9:G56">
    <cfRule type="expression" dxfId="28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168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16</v>
      </c>
      <c r="Y2" s="30" t="str">
        <f>IF(LEN(X1)=7,MID(X1,2,2),MID(X1,3,2))</f>
        <v>8</v>
      </c>
      <c r="Z2" s="30" t="str">
        <f>IF(LEN(X1)=7,RIGHT(X1,4),RIGHT(X1,4))</f>
        <v>168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168-8-16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24'!D4+7</f>
        <v>168</v>
      </c>
      <c r="E4" s="19">
        <f>ROUNDUP((D4/7-4043),0)</f>
        <v>-4019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24'!E58)</f>
        <v>0</v>
      </c>
      <c r="F58" s="18"/>
      <c r="G58" s="17"/>
      <c r="H58" s="17"/>
      <c r="I58" s="17"/>
      <c r="J58" s="17"/>
      <c r="K58" s="121">
        <f>(K57+ 'Sem 24'!K58)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279" priority="8" stopIfTrue="1">
      <formula>LEN(H1)&gt;10</formula>
    </cfRule>
    <cfRule type="expression" dxfId="278" priority="9" stopIfTrue="1">
      <formula>LEN(H1)&lt;7</formula>
    </cfRule>
  </conditionalFormatting>
  <conditionalFormatting sqref="B7:B56">
    <cfRule type="expression" dxfId="277" priority="10" stopIfTrue="1">
      <formula>LEN(B7)&lt;&gt;9</formula>
    </cfRule>
  </conditionalFormatting>
  <conditionalFormatting sqref="H7:H56">
    <cfRule type="expression" dxfId="276" priority="12" stopIfTrue="1">
      <formula>(H7)&gt;7</formula>
    </cfRule>
  </conditionalFormatting>
  <conditionalFormatting sqref="I7:J56">
    <cfRule type="expression" dxfId="275" priority="13" stopIfTrue="1">
      <formula>(I7)&gt;9999</formula>
    </cfRule>
  </conditionalFormatting>
  <conditionalFormatting sqref="L64">
    <cfRule type="expression" dxfId="274" priority="14" stopIfTrue="1">
      <formula>LEN(L64)&lt;10</formula>
    </cfRule>
  </conditionalFormatting>
  <conditionalFormatting sqref="C59">
    <cfRule type="expression" dxfId="273" priority="15" stopIfTrue="1">
      <formula>ISERROR(K57/E57)</formula>
    </cfRule>
    <cfRule type="expression" dxfId="272" priority="16" stopIfTrue="1">
      <formula>(C59)&gt;1</formula>
    </cfRule>
  </conditionalFormatting>
  <conditionalFormatting sqref="E57:F57 K57">
    <cfRule type="cellIs" dxfId="271" priority="17" stopIfTrue="1" operator="equal">
      <formula>0</formula>
    </cfRule>
  </conditionalFormatting>
  <conditionalFormatting sqref="A7:A56">
    <cfRule type="expression" dxfId="270" priority="18" stopIfTrue="1">
      <formula>ISBLANK(B7)</formula>
    </cfRule>
    <cfRule type="expression" dxfId="269" priority="19" stopIfTrue="1">
      <formula>ISERR($E$4)</formula>
    </cfRule>
  </conditionalFormatting>
  <conditionalFormatting sqref="E4">
    <cfRule type="expression" dxfId="268" priority="20" stopIfTrue="1">
      <formula>ISERR(E4)</formula>
    </cfRule>
    <cfRule type="cellIs" dxfId="267" priority="21" stopIfTrue="1" operator="lessThan">
      <formula>0</formula>
    </cfRule>
  </conditionalFormatting>
  <conditionalFormatting sqref="D4">
    <cfRule type="expression" dxfId="266" priority="22" stopIfTrue="1">
      <formula>ISERR(E4)</formula>
    </cfRule>
  </conditionalFormatting>
  <conditionalFormatting sqref="E7:E56">
    <cfRule type="expression" dxfId="265" priority="6" stopIfTrue="1">
      <formula>(E7)&gt;100</formula>
    </cfRule>
  </conditionalFormatting>
  <conditionalFormatting sqref="K7:K56">
    <cfRule type="expression" dxfId="264" priority="5" stopIfTrue="1">
      <formula>(F7+K7)&gt;E7</formula>
    </cfRule>
  </conditionalFormatting>
  <conditionalFormatting sqref="F7:F8">
    <cfRule type="expression" dxfId="263" priority="3" stopIfTrue="1">
      <formula>(F7)&gt;100</formula>
    </cfRule>
  </conditionalFormatting>
  <conditionalFormatting sqref="G7:G8">
    <cfRule type="expression" dxfId="262" priority="4" stopIfTrue="1">
      <formula>(G7)&gt;7</formula>
    </cfRule>
  </conditionalFormatting>
  <conditionalFormatting sqref="F9:F56">
    <cfRule type="expression" dxfId="261" priority="1" stopIfTrue="1">
      <formula>(F9)&gt;100</formula>
    </cfRule>
  </conditionalFormatting>
  <conditionalFormatting sqref="G9:G56">
    <cfRule type="expression" dxfId="26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175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17</v>
      </c>
      <c r="Y2" s="30" t="str">
        <f>IF(LEN(X1)=7,MID(X1,2,2),MID(X1,3,2))</f>
        <v>5</v>
      </c>
      <c r="Z2" s="30" t="str">
        <f>IF(LEN(X1)=7,RIGHT(X1,4),RIGHT(X1,4))</f>
        <v>175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175-5-17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25'!D4+7</f>
        <v>175</v>
      </c>
      <c r="E4" s="19">
        <f>ROUNDUP((D4/7-4043),0)</f>
        <v>-4018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25'!E58)</f>
        <v>0</v>
      </c>
      <c r="F58" s="18"/>
      <c r="G58" s="17"/>
      <c r="H58" s="17"/>
      <c r="I58" s="17"/>
      <c r="J58" s="17"/>
      <c r="K58" s="121">
        <f>(K57+ 'Sem 25'!K58)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259" priority="8" stopIfTrue="1">
      <formula>LEN(H1)&gt;10</formula>
    </cfRule>
    <cfRule type="expression" dxfId="258" priority="9" stopIfTrue="1">
      <formula>LEN(H1)&lt;7</formula>
    </cfRule>
  </conditionalFormatting>
  <conditionalFormatting sqref="B7:B56">
    <cfRule type="expression" dxfId="257" priority="10" stopIfTrue="1">
      <formula>LEN(B7)&lt;&gt;9</formula>
    </cfRule>
  </conditionalFormatting>
  <conditionalFormatting sqref="H7:H56">
    <cfRule type="expression" dxfId="256" priority="12" stopIfTrue="1">
      <formula>(H7)&gt;7</formula>
    </cfRule>
  </conditionalFormatting>
  <conditionalFormatting sqref="I7:J56">
    <cfRule type="expression" dxfId="255" priority="13" stopIfTrue="1">
      <formula>(I7)&gt;9999</formula>
    </cfRule>
  </conditionalFormatting>
  <conditionalFormatting sqref="L64">
    <cfRule type="expression" dxfId="254" priority="14" stopIfTrue="1">
      <formula>LEN(L64)&lt;10</formula>
    </cfRule>
  </conditionalFormatting>
  <conditionalFormatting sqref="C59">
    <cfRule type="expression" dxfId="253" priority="15" stopIfTrue="1">
      <formula>ISERROR(K57/E57)</formula>
    </cfRule>
    <cfRule type="expression" dxfId="252" priority="16" stopIfTrue="1">
      <formula>(C59)&gt;1</formula>
    </cfRule>
  </conditionalFormatting>
  <conditionalFormatting sqref="E57:F57 K57">
    <cfRule type="cellIs" dxfId="251" priority="17" stopIfTrue="1" operator="equal">
      <formula>0</formula>
    </cfRule>
  </conditionalFormatting>
  <conditionalFormatting sqref="A7:A56">
    <cfRule type="expression" dxfId="250" priority="18" stopIfTrue="1">
      <formula>ISBLANK(B7)</formula>
    </cfRule>
    <cfRule type="expression" dxfId="249" priority="19" stopIfTrue="1">
      <formula>ISERR($E$4)</formula>
    </cfRule>
  </conditionalFormatting>
  <conditionalFormatting sqref="E4">
    <cfRule type="expression" dxfId="248" priority="20" stopIfTrue="1">
      <formula>ISERR(E4)</formula>
    </cfRule>
    <cfRule type="cellIs" dxfId="247" priority="21" stopIfTrue="1" operator="lessThan">
      <formula>0</formula>
    </cfRule>
  </conditionalFormatting>
  <conditionalFormatting sqref="D4">
    <cfRule type="expression" dxfId="246" priority="22" stopIfTrue="1">
      <formula>ISERR(E4)</formula>
    </cfRule>
  </conditionalFormatting>
  <conditionalFormatting sqref="E7:E56">
    <cfRule type="expression" dxfId="245" priority="6" stopIfTrue="1">
      <formula>(E7)&gt;100</formula>
    </cfRule>
  </conditionalFormatting>
  <conditionalFormatting sqref="K7:K56">
    <cfRule type="expression" dxfId="244" priority="5" stopIfTrue="1">
      <formula>(F7+K7)&gt;E7</formula>
    </cfRule>
  </conditionalFormatting>
  <conditionalFormatting sqref="F7:F8">
    <cfRule type="expression" dxfId="243" priority="3" stopIfTrue="1">
      <formula>(F7)&gt;100</formula>
    </cfRule>
  </conditionalFormatting>
  <conditionalFormatting sqref="G7:G8">
    <cfRule type="expression" dxfId="242" priority="4" stopIfTrue="1">
      <formula>(G7)&gt;7</formula>
    </cfRule>
  </conditionalFormatting>
  <conditionalFormatting sqref="F9:F56">
    <cfRule type="expression" dxfId="241" priority="1" stopIfTrue="1">
      <formula>(F9)&gt;100</formula>
    </cfRule>
  </conditionalFormatting>
  <conditionalFormatting sqref="G9:G56">
    <cfRule type="expression" dxfId="24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182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18</v>
      </c>
      <c r="Y2" s="30" t="str">
        <f>IF(LEN(X1)=7,MID(X1,2,2),MID(X1,3,2))</f>
        <v>2</v>
      </c>
      <c r="Z2" s="30" t="str">
        <f>IF(LEN(X1)=7,RIGHT(X1,4),RIGHT(X1,4))</f>
        <v>182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182-2-18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26'!D4+7</f>
        <v>182</v>
      </c>
      <c r="E4" s="19">
        <f>ROUNDUP((D4/7-4043),0)</f>
        <v>-4017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26'!E58)</f>
        <v>0</v>
      </c>
      <c r="F58" s="18"/>
      <c r="G58" s="17"/>
      <c r="H58" s="17"/>
      <c r="I58" s="17"/>
      <c r="J58" s="17"/>
      <c r="K58" s="121">
        <f>(K57+ 'Sem 26'!K58)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239" priority="8" stopIfTrue="1">
      <formula>LEN(H1)&gt;10</formula>
    </cfRule>
    <cfRule type="expression" dxfId="238" priority="9" stopIfTrue="1">
      <formula>LEN(H1)&lt;7</formula>
    </cfRule>
  </conditionalFormatting>
  <conditionalFormatting sqref="B7:B56">
    <cfRule type="expression" dxfId="237" priority="10" stopIfTrue="1">
      <formula>LEN(B7)&lt;&gt;9</formula>
    </cfRule>
  </conditionalFormatting>
  <conditionalFormatting sqref="H7:H56">
    <cfRule type="expression" dxfId="236" priority="12" stopIfTrue="1">
      <formula>(H7)&gt;7</formula>
    </cfRule>
  </conditionalFormatting>
  <conditionalFormatting sqref="I7:J56">
    <cfRule type="expression" dxfId="235" priority="13" stopIfTrue="1">
      <formula>(I7)&gt;9999</formula>
    </cfRule>
  </conditionalFormatting>
  <conditionalFormatting sqref="L64">
    <cfRule type="expression" dxfId="234" priority="14" stopIfTrue="1">
      <formula>LEN(L64)&lt;10</formula>
    </cfRule>
  </conditionalFormatting>
  <conditionalFormatting sqref="C59">
    <cfRule type="expression" dxfId="233" priority="15" stopIfTrue="1">
      <formula>ISERROR(K57/E57)</formula>
    </cfRule>
    <cfRule type="expression" dxfId="232" priority="16" stopIfTrue="1">
      <formula>(C59)&gt;1</formula>
    </cfRule>
  </conditionalFormatting>
  <conditionalFormatting sqref="E57:F57 K57">
    <cfRule type="cellIs" dxfId="231" priority="17" stopIfTrue="1" operator="equal">
      <formula>0</formula>
    </cfRule>
  </conditionalFormatting>
  <conditionalFormatting sqref="A7:A56">
    <cfRule type="expression" dxfId="230" priority="18" stopIfTrue="1">
      <formula>ISBLANK(B7)</formula>
    </cfRule>
    <cfRule type="expression" dxfId="229" priority="19" stopIfTrue="1">
      <formula>ISERR($E$4)</formula>
    </cfRule>
  </conditionalFormatting>
  <conditionalFormatting sqref="E4">
    <cfRule type="expression" dxfId="228" priority="20" stopIfTrue="1">
      <formula>ISERR(E4)</formula>
    </cfRule>
    <cfRule type="cellIs" dxfId="227" priority="21" stopIfTrue="1" operator="lessThan">
      <formula>0</formula>
    </cfRule>
  </conditionalFormatting>
  <conditionalFormatting sqref="D4">
    <cfRule type="expression" dxfId="226" priority="22" stopIfTrue="1">
      <formula>ISERR(E4)</formula>
    </cfRule>
  </conditionalFormatting>
  <conditionalFormatting sqref="E7:E56">
    <cfRule type="expression" dxfId="225" priority="6" stopIfTrue="1">
      <formula>(E7)&gt;100</formula>
    </cfRule>
  </conditionalFormatting>
  <conditionalFormatting sqref="K7:K56">
    <cfRule type="expression" dxfId="224" priority="5" stopIfTrue="1">
      <formula>(F7+K7)&gt;E7</formula>
    </cfRule>
  </conditionalFormatting>
  <conditionalFormatting sqref="F7:F8">
    <cfRule type="expression" dxfId="223" priority="3" stopIfTrue="1">
      <formula>(F7)&gt;100</formula>
    </cfRule>
  </conditionalFormatting>
  <conditionalFormatting sqref="G7:G8">
    <cfRule type="expression" dxfId="222" priority="4" stopIfTrue="1">
      <formula>(G7)&gt;7</formula>
    </cfRule>
  </conditionalFormatting>
  <conditionalFormatting sqref="F9:F56">
    <cfRule type="expression" dxfId="221" priority="1" stopIfTrue="1">
      <formula>(F9)&gt;100</formula>
    </cfRule>
  </conditionalFormatting>
  <conditionalFormatting sqref="G9:G56">
    <cfRule type="expression" dxfId="22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189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18</v>
      </c>
      <c r="Y2" s="30" t="str">
        <f>IF(LEN(X1)=7,MID(X1,2,2),MID(X1,3,2))</f>
        <v>9</v>
      </c>
      <c r="Z2" s="30" t="str">
        <f>IF(LEN(X1)=7,RIGHT(X1,4),RIGHT(X1,4))</f>
        <v>189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189-9-18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27'!D4+7</f>
        <v>189</v>
      </c>
      <c r="E4" s="19">
        <f>ROUNDUP((D4/7-4043),0)</f>
        <v>-4016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27'!E58)</f>
        <v>0</v>
      </c>
      <c r="F58" s="18"/>
      <c r="G58" s="17"/>
      <c r="H58" s="17"/>
      <c r="I58" s="17"/>
      <c r="J58" s="17"/>
      <c r="K58" s="121">
        <f>(K57+ 'Sem 27'!K58)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219" priority="8" stopIfTrue="1">
      <formula>LEN(H1)&gt;10</formula>
    </cfRule>
    <cfRule type="expression" dxfId="218" priority="9" stopIfTrue="1">
      <formula>LEN(H1)&lt;7</formula>
    </cfRule>
  </conditionalFormatting>
  <conditionalFormatting sqref="B7:B56">
    <cfRule type="expression" dxfId="217" priority="10" stopIfTrue="1">
      <formula>LEN(B7)&lt;&gt;9</formula>
    </cfRule>
  </conditionalFormatting>
  <conditionalFormatting sqref="H7:H56">
    <cfRule type="expression" dxfId="216" priority="12" stopIfTrue="1">
      <formula>(H7)&gt;7</formula>
    </cfRule>
  </conditionalFormatting>
  <conditionalFormatting sqref="I7:J56">
    <cfRule type="expression" dxfId="215" priority="13" stopIfTrue="1">
      <formula>(I7)&gt;9999</formula>
    </cfRule>
  </conditionalFormatting>
  <conditionalFormatting sqref="L64">
    <cfRule type="expression" dxfId="214" priority="14" stopIfTrue="1">
      <formula>LEN(L64)&lt;10</formula>
    </cfRule>
  </conditionalFormatting>
  <conditionalFormatting sqref="C59">
    <cfRule type="expression" dxfId="213" priority="15" stopIfTrue="1">
      <formula>ISERROR(K57/E57)</formula>
    </cfRule>
    <cfRule type="expression" dxfId="212" priority="16" stopIfTrue="1">
      <formula>(C59)&gt;1</formula>
    </cfRule>
  </conditionalFormatting>
  <conditionalFormatting sqref="E57:F57 K57">
    <cfRule type="cellIs" dxfId="211" priority="17" stopIfTrue="1" operator="equal">
      <formula>0</formula>
    </cfRule>
  </conditionalFormatting>
  <conditionalFormatting sqref="A7:A56">
    <cfRule type="expression" dxfId="210" priority="18" stopIfTrue="1">
      <formula>ISBLANK(B7)</formula>
    </cfRule>
    <cfRule type="expression" dxfId="209" priority="19" stopIfTrue="1">
      <formula>ISERR($E$4)</formula>
    </cfRule>
  </conditionalFormatting>
  <conditionalFormatting sqref="E4">
    <cfRule type="expression" dxfId="208" priority="20" stopIfTrue="1">
      <formula>ISERR(E4)</formula>
    </cfRule>
    <cfRule type="cellIs" dxfId="207" priority="21" stopIfTrue="1" operator="lessThan">
      <formula>0</formula>
    </cfRule>
  </conditionalFormatting>
  <conditionalFormatting sqref="D4">
    <cfRule type="expression" dxfId="206" priority="22" stopIfTrue="1">
      <formula>ISERR(E4)</formula>
    </cfRule>
  </conditionalFormatting>
  <conditionalFormatting sqref="E7:E56">
    <cfRule type="expression" dxfId="205" priority="6" stopIfTrue="1">
      <formula>(E7)&gt;100</formula>
    </cfRule>
  </conditionalFormatting>
  <conditionalFormatting sqref="K7:K56">
    <cfRule type="expression" dxfId="204" priority="5" stopIfTrue="1">
      <formula>(F7+K7)&gt;E7</formula>
    </cfRule>
  </conditionalFormatting>
  <conditionalFormatting sqref="F7:F8">
    <cfRule type="expression" dxfId="203" priority="3" stopIfTrue="1">
      <formula>(F7)&gt;100</formula>
    </cfRule>
  </conditionalFormatting>
  <conditionalFormatting sqref="G7:G8">
    <cfRule type="expression" dxfId="202" priority="4" stopIfTrue="1">
      <formula>(G7)&gt;7</formula>
    </cfRule>
  </conditionalFormatting>
  <conditionalFormatting sqref="F9:F56">
    <cfRule type="expression" dxfId="201" priority="1" stopIfTrue="1">
      <formula>(F9)&gt;100</formula>
    </cfRule>
  </conditionalFormatting>
  <conditionalFormatting sqref="G9:G56">
    <cfRule type="expression" dxfId="20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196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19</v>
      </c>
      <c r="Y2" s="30" t="str">
        <f>IF(LEN(X1)=7,MID(X1,2,2),MID(X1,3,2))</f>
        <v>6</v>
      </c>
      <c r="Z2" s="30" t="str">
        <f>IF(LEN(X1)=7,RIGHT(X1,4),RIGHT(X1,4))</f>
        <v>196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196-6-19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28'!D4+7</f>
        <v>196</v>
      </c>
      <c r="E4" s="19">
        <f>ROUNDUP((D4/7-4043),0)</f>
        <v>-4015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28'!E58)</f>
        <v>0</v>
      </c>
      <c r="F58" s="18"/>
      <c r="G58" s="17"/>
      <c r="H58" s="17"/>
      <c r="I58" s="17"/>
      <c r="J58" s="17"/>
      <c r="K58" s="121">
        <f>(K57+ 'Sem 28'!K58)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199" priority="8" stopIfTrue="1">
      <formula>LEN(H1)&gt;10</formula>
    </cfRule>
    <cfRule type="expression" dxfId="198" priority="9" stopIfTrue="1">
      <formula>LEN(H1)&lt;7</formula>
    </cfRule>
  </conditionalFormatting>
  <conditionalFormatting sqref="B7:B56">
    <cfRule type="expression" dxfId="197" priority="10" stopIfTrue="1">
      <formula>LEN(B7)&lt;&gt;9</formula>
    </cfRule>
  </conditionalFormatting>
  <conditionalFormatting sqref="H7:H56">
    <cfRule type="expression" dxfId="196" priority="12" stopIfTrue="1">
      <formula>(H7)&gt;7</formula>
    </cfRule>
  </conditionalFormatting>
  <conditionalFormatting sqref="I7:J56">
    <cfRule type="expression" dxfId="195" priority="13" stopIfTrue="1">
      <formula>(I7)&gt;9999</formula>
    </cfRule>
  </conditionalFormatting>
  <conditionalFormatting sqref="L64">
    <cfRule type="expression" dxfId="194" priority="14" stopIfTrue="1">
      <formula>LEN(L64)&lt;10</formula>
    </cfRule>
  </conditionalFormatting>
  <conditionalFormatting sqref="C59">
    <cfRule type="expression" dxfId="193" priority="15" stopIfTrue="1">
      <formula>ISERROR(K57/E57)</formula>
    </cfRule>
    <cfRule type="expression" dxfId="192" priority="16" stopIfTrue="1">
      <formula>(C59)&gt;1</formula>
    </cfRule>
  </conditionalFormatting>
  <conditionalFormatting sqref="E57:F57 K57">
    <cfRule type="cellIs" dxfId="191" priority="17" stopIfTrue="1" operator="equal">
      <formula>0</formula>
    </cfRule>
  </conditionalFormatting>
  <conditionalFormatting sqref="A7:A56">
    <cfRule type="expression" dxfId="190" priority="18" stopIfTrue="1">
      <formula>ISBLANK(B7)</formula>
    </cfRule>
    <cfRule type="expression" dxfId="189" priority="19" stopIfTrue="1">
      <formula>ISERR($E$4)</formula>
    </cfRule>
  </conditionalFormatting>
  <conditionalFormatting sqref="E4">
    <cfRule type="expression" dxfId="188" priority="20" stopIfTrue="1">
      <formula>ISERR(E4)</formula>
    </cfRule>
    <cfRule type="cellIs" dxfId="187" priority="21" stopIfTrue="1" operator="lessThan">
      <formula>0</formula>
    </cfRule>
  </conditionalFormatting>
  <conditionalFormatting sqref="D4">
    <cfRule type="expression" dxfId="186" priority="22" stopIfTrue="1">
      <formula>ISERR(E4)</formula>
    </cfRule>
  </conditionalFormatting>
  <conditionalFormatting sqref="E7:E56">
    <cfRule type="expression" dxfId="185" priority="6" stopIfTrue="1">
      <formula>(E7)&gt;100</formula>
    </cfRule>
  </conditionalFormatting>
  <conditionalFormatting sqref="K7:K56">
    <cfRule type="expression" dxfId="184" priority="5" stopIfTrue="1">
      <formula>(F7+K7)&gt;E7</formula>
    </cfRule>
  </conditionalFormatting>
  <conditionalFormatting sqref="F7:F8">
    <cfRule type="expression" dxfId="183" priority="3" stopIfTrue="1">
      <formula>(F7)&gt;100</formula>
    </cfRule>
  </conditionalFormatting>
  <conditionalFormatting sqref="G7:G8">
    <cfRule type="expression" dxfId="182" priority="4" stopIfTrue="1">
      <formula>(G7)&gt;7</formula>
    </cfRule>
  </conditionalFormatting>
  <conditionalFormatting sqref="F9:F56">
    <cfRule type="expression" dxfId="181" priority="1" stopIfTrue="1">
      <formula>(F9)&gt;100</formula>
    </cfRule>
  </conditionalFormatting>
  <conditionalFormatting sqref="G9:G56">
    <cfRule type="expression" dxfId="18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14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14</v>
      </c>
      <c r="Y2" s="30" t="str">
        <f>IF(LEN(X1)=7,MID(X1,2,2),MID(X1,3,2))</f>
        <v/>
      </c>
      <c r="Z2" s="30" t="str">
        <f>IF(LEN(X1)=7,RIGHT(X1,4),RIGHT(X1,4))</f>
        <v>14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14--14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2'!D4+7</f>
        <v>14</v>
      </c>
      <c r="E4" s="19">
        <f>ROUNDUP((D4/7-4043),0)</f>
        <v>-4041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2'!E58)</f>
        <v>0</v>
      </c>
      <c r="F58" s="18"/>
      <c r="G58" s="17"/>
      <c r="H58" s="17"/>
      <c r="I58" s="17"/>
      <c r="J58" s="17"/>
      <c r="K58" s="121">
        <f>(K57+ 'Sem 2'!K58)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719" priority="8" stopIfTrue="1">
      <formula>LEN(H1)&gt;10</formula>
    </cfRule>
    <cfRule type="expression" dxfId="718" priority="9" stopIfTrue="1">
      <formula>LEN(H1)&lt;7</formula>
    </cfRule>
  </conditionalFormatting>
  <conditionalFormatting sqref="B7:B56">
    <cfRule type="expression" dxfId="717" priority="10" stopIfTrue="1">
      <formula>LEN(B7)&lt;&gt;9</formula>
    </cfRule>
  </conditionalFormatting>
  <conditionalFormatting sqref="H7:H56">
    <cfRule type="expression" dxfId="716" priority="12" stopIfTrue="1">
      <formula>(H7)&gt;7</formula>
    </cfRule>
  </conditionalFormatting>
  <conditionalFormatting sqref="I7:J56">
    <cfRule type="expression" dxfId="715" priority="13" stopIfTrue="1">
      <formula>(I7)&gt;9999</formula>
    </cfRule>
  </conditionalFormatting>
  <conditionalFormatting sqref="L64">
    <cfRule type="expression" dxfId="714" priority="14" stopIfTrue="1">
      <formula>LEN(L64)&lt;10</formula>
    </cfRule>
  </conditionalFormatting>
  <conditionalFormatting sqref="C59">
    <cfRule type="expression" dxfId="713" priority="15" stopIfTrue="1">
      <formula>ISERROR(K57/E57)</formula>
    </cfRule>
    <cfRule type="expression" dxfId="712" priority="16" stopIfTrue="1">
      <formula>(C59)&gt;1</formula>
    </cfRule>
  </conditionalFormatting>
  <conditionalFormatting sqref="E57:F57 K57">
    <cfRule type="cellIs" dxfId="711" priority="17" stopIfTrue="1" operator="equal">
      <formula>0</formula>
    </cfRule>
  </conditionalFormatting>
  <conditionalFormatting sqref="A7:A56">
    <cfRule type="expression" dxfId="710" priority="18" stopIfTrue="1">
      <formula>ISBLANK(B7)</formula>
    </cfRule>
    <cfRule type="expression" dxfId="709" priority="19" stopIfTrue="1">
      <formula>ISERR($E$4)</formula>
    </cfRule>
  </conditionalFormatting>
  <conditionalFormatting sqref="E4">
    <cfRule type="expression" dxfId="708" priority="20" stopIfTrue="1">
      <formula>ISERR(E4)</formula>
    </cfRule>
    <cfRule type="cellIs" dxfId="707" priority="21" stopIfTrue="1" operator="lessThan">
      <formula>0</formula>
    </cfRule>
  </conditionalFormatting>
  <conditionalFormatting sqref="D4">
    <cfRule type="expression" dxfId="706" priority="22" stopIfTrue="1">
      <formula>ISERR(E4)</formula>
    </cfRule>
  </conditionalFormatting>
  <conditionalFormatting sqref="E7:E56">
    <cfRule type="expression" dxfId="705" priority="6" stopIfTrue="1">
      <formula>(E7)&gt;100</formula>
    </cfRule>
  </conditionalFormatting>
  <conditionalFormatting sqref="K7:K56">
    <cfRule type="expression" dxfId="704" priority="5" stopIfTrue="1">
      <formula>(F7+K7)&gt;E7</formula>
    </cfRule>
  </conditionalFormatting>
  <conditionalFormatting sqref="F7:F8">
    <cfRule type="expression" dxfId="703" priority="3" stopIfTrue="1">
      <formula>(F7)&gt;100</formula>
    </cfRule>
  </conditionalFormatting>
  <conditionalFormatting sqref="G7:G8">
    <cfRule type="expression" dxfId="702" priority="4" stopIfTrue="1">
      <formula>(G7)&gt;7</formula>
    </cfRule>
  </conditionalFormatting>
  <conditionalFormatting sqref="F9:F56">
    <cfRule type="expression" dxfId="701" priority="1" stopIfTrue="1">
      <formula>(F9)&gt;100</formula>
    </cfRule>
  </conditionalFormatting>
  <conditionalFormatting sqref="G9:G56">
    <cfRule type="expression" dxfId="70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203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20</v>
      </c>
      <c r="Y2" s="30" t="str">
        <f>IF(LEN(X1)=7,MID(X1,2,2),MID(X1,3,2))</f>
        <v>3</v>
      </c>
      <c r="Z2" s="30" t="str">
        <f>IF(LEN(X1)=7,RIGHT(X1,4),RIGHT(X1,4))</f>
        <v>203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203-3-20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29'!D4+7</f>
        <v>203</v>
      </c>
      <c r="E4" s="19">
        <f>ROUNDUP((D4/7-4043),0)</f>
        <v>-4014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29'!E58)</f>
        <v>0</v>
      </c>
      <c r="F58" s="18"/>
      <c r="G58" s="17"/>
      <c r="H58" s="17"/>
      <c r="I58" s="17"/>
      <c r="J58" s="17"/>
      <c r="K58" s="121">
        <f>(K57+ 'Sem 29'!K58)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179" priority="8" stopIfTrue="1">
      <formula>LEN(H1)&gt;10</formula>
    </cfRule>
    <cfRule type="expression" dxfId="178" priority="9" stopIfTrue="1">
      <formula>LEN(H1)&lt;7</formula>
    </cfRule>
  </conditionalFormatting>
  <conditionalFormatting sqref="B7:B56">
    <cfRule type="expression" dxfId="177" priority="10" stopIfTrue="1">
      <formula>LEN(B7)&lt;&gt;9</formula>
    </cfRule>
  </conditionalFormatting>
  <conditionalFormatting sqref="H7:H56">
    <cfRule type="expression" dxfId="176" priority="12" stopIfTrue="1">
      <formula>(H7)&gt;7</formula>
    </cfRule>
  </conditionalFormatting>
  <conditionalFormatting sqref="I7:J56">
    <cfRule type="expression" dxfId="175" priority="13" stopIfTrue="1">
      <formula>(I7)&gt;9999</formula>
    </cfRule>
  </conditionalFormatting>
  <conditionalFormatting sqref="L64">
    <cfRule type="expression" dxfId="174" priority="14" stopIfTrue="1">
      <formula>LEN(L64)&lt;10</formula>
    </cfRule>
  </conditionalFormatting>
  <conditionalFormatting sqref="C59">
    <cfRule type="expression" dxfId="173" priority="15" stopIfTrue="1">
      <formula>ISERROR(K57/E57)</formula>
    </cfRule>
    <cfRule type="expression" dxfId="172" priority="16" stopIfTrue="1">
      <formula>(C59)&gt;1</formula>
    </cfRule>
  </conditionalFormatting>
  <conditionalFormatting sqref="E57:F57 K57">
    <cfRule type="cellIs" dxfId="171" priority="17" stopIfTrue="1" operator="equal">
      <formula>0</formula>
    </cfRule>
  </conditionalFormatting>
  <conditionalFormatting sqref="A7:A56">
    <cfRule type="expression" dxfId="170" priority="18" stopIfTrue="1">
      <formula>ISBLANK(B7)</formula>
    </cfRule>
    <cfRule type="expression" dxfId="169" priority="19" stopIfTrue="1">
      <formula>ISERR($E$4)</formula>
    </cfRule>
  </conditionalFormatting>
  <conditionalFormatting sqref="E4">
    <cfRule type="expression" dxfId="168" priority="20" stopIfTrue="1">
      <formula>ISERR(E4)</formula>
    </cfRule>
    <cfRule type="cellIs" dxfId="167" priority="21" stopIfTrue="1" operator="lessThan">
      <formula>0</formula>
    </cfRule>
  </conditionalFormatting>
  <conditionalFormatting sqref="D4">
    <cfRule type="expression" dxfId="166" priority="22" stopIfTrue="1">
      <formula>ISERR(E4)</formula>
    </cfRule>
  </conditionalFormatting>
  <conditionalFormatting sqref="E7:E56">
    <cfRule type="expression" dxfId="165" priority="6" stopIfTrue="1">
      <formula>(E7)&gt;100</formula>
    </cfRule>
  </conditionalFormatting>
  <conditionalFormatting sqref="K7:K56">
    <cfRule type="expression" dxfId="164" priority="5" stopIfTrue="1">
      <formula>(F7+K7)&gt;E7</formula>
    </cfRule>
  </conditionalFormatting>
  <conditionalFormatting sqref="F7:F8">
    <cfRule type="expression" dxfId="163" priority="3" stopIfTrue="1">
      <formula>(F7)&gt;100</formula>
    </cfRule>
  </conditionalFormatting>
  <conditionalFormatting sqref="G7:G8">
    <cfRule type="expression" dxfId="162" priority="4" stopIfTrue="1">
      <formula>(G7)&gt;7</formula>
    </cfRule>
  </conditionalFormatting>
  <conditionalFormatting sqref="F9:F56">
    <cfRule type="expression" dxfId="161" priority="1" stopIfTrue="1">
      <formula>(F9)&gt;100</formula>
    </cfRule>
  </conditionalFormatting>
  <conditionalFormatting sqref="G9:G56">
    <cfRule type="expression" dxfId="16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210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21</v>
      </c>
      <c r="Y2" s="30" t="str">
        <f>IF(LEN(X1)=7,MID(X1,2,2),MID(X1,3,2))</f>
        <v>0</v>
      </c>
      <c r="Z2" s="30" t="str">
        <f>IF(LEN(X1)=7,RIGHT(X1,4),RIGHT(X1,4))</f>
        <v>210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210-0-21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30'!D4+7</f>
        <v>210</v>
      </c>
      <c r="E4" s="19">
        <f>ROUNDUP((D4/7-4043),0)</f>
        <v>-4013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30'!E58)</f>
        <v>0</v>
      </c>
      <c r="F58" s="18"/>
      <c r="G58" s="17"/>
      <c r="H58" s="17"/>
      <c r="I58" s="17"/>
      <c r="J58" s="17"/>
      <c r="K58" s="121">
        <f>(K57+ 'Sem 30'!K58)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159" priority="8" stopIfTrue="1">
      <formula>LEN(H1)&gt;10</formula>
    </cfRule>
    <cfRule type="expression" dxfId="158" priority="9" stopIfTrue="1">
      <formula>LEN(H1)&lt;7</formula>
    </cfRule>
  </conditionalFormatting>
  <conditionalFormatting sqref="B7:B56">
    <cfRule type="expression" dxfId="157" priority="10" stopIfTrue="1">
      <formula>LEN(B7)&lt;&gt;9</formula>
    </cfRule>
  </conditionalFormatting>
  <conditionalFormatting sqref="H7:H56">
    <cfRule type="expression" dxfId="156" priority="12" stopIfTrue="1">
      <formula>(H7)&gt;7</formula>
    </cfRule>
  </conditionalFormatting>
  <conditionalFormatting sqref="I7:J56">
    <cfRule type="expression" dxfId="155" priority="13" stopIfTrue="1">
      <formula>(I7)&gt;9999</formula>
    </cfRule>
  </conditionalFormatting>
  <conditionalFormatting sqref="L64">
    <cfRule type="expression" dxfId="154" priority="14" stopIfTrue="1">
      <formula>LEN(L64)&lt;10</formula>
    </cfRule>
  </conditionalFormatting>
  <conditionalFormatting sqref="C59">
    <cfRule type="expression" dxfId="153" priority="15" stopIfTrue="1">
      <formula>ISERROR(K57/E57)</formula>
    </cfRule>
    <cfRule type="expression" dxfId="152" priority="16" stopIfTrue="1">
      <formula>(C59)&gt;1</formula>
    </cfRule>
  </conditionalFormatting>
  <conditionalFormatting sqref="E57:F57 K57">
    <cfRule type="cellIs" dxfId="151" priority="17" stopIfTrue="1" operator="equal">
      <formula>0</formula>
    </cfRule>
  </conditionalFormatting>
  <conditionalFormatting sqref="A7:A56">
    <cfRule type="expression" dxfId="150" priority="18" stopIfTrue="1">
      <formula>ISBLANK(B7)</formula>
    </cfRule>
    <cfRule type="expression" dxfId="149" priority="19" stopIfTrue="1">
      <formula>ISERR($E$4)</formula>
    </cfRule>
  </conditionalFormatting>
  <conditionalFormatting sqref="E4">
    <cfRule type="expression" dxfId="148" priority="20" stopIfTrue="1">
      <formula>ISERR(E4)</formula>
    </cfRule>
    <cfRule type="cellIs" dxfId="147" priority="21" stopIfTrue="1" operator="lessThan">
      <formula>0</formula>
    </cfRule>
  </conditionalFormatting>
  <conditionalFormatting sqref="D4">
    <cfRule type="expression" dxfId="146" priority="22" stopIfTrue="1">
      <formula>ISERR(E4)</formula>
    </cfRule>
  </conditionalFormatting>
  <conditionalFormatting sqref="E7:E56">
    <cfRule type="expression" dxfId="145" priority="6" stopIfTrue="1">
      <formula>(E7)&gt;100</formula>
    </cfRule>
  </conditionalFormatting>
  <conditionalFormatting sqref="K7:K56">
    <cfRule type="expression" dxfId="144" priority="5" stopIfTrue="1">
      <formula>(F7+K7)&gt;E7</formula>
    </cfRule>
  </conditionalFormatting>
  <conditionalFormatting sqref="F7:F8">
    <cfRule type="expression" dxfId="143" priority="3" stopIfTrue="1">
      <formula>(F7)&gt;100</formula>
    </cfRule>
  </conditionalFormatting>
  <conditionalFormatting sqref="G7:G8">
    <cfRule type="expression" dxfId="142" priority="4" stopIfTrue="1">
      <formula>(G7)&gt;7</formula>
    </cfRule>
  </conditionalFormatting>
  <conditionalFormatting sqref="F9:F56">
    <cfRule type="expression" dxfId="141" priority="1" stopIfTrue="1">
      <formula>(F9)&gt;100</formula>
    </cfRule>
  </conditionalFormatting>
  <conditionalFormatting sqref="G9:G56">
    <cfRule type="expression" dxfId="14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217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21</v>
      </c>
      <c r="Y2" s="30" t="str">
        <f>IF(LEN(X1)=7,MID(X1,2,2),MID(X1,3,2))</f>
        <v>7</v>
      </c>
      <c r="Z2" s="30" t="str">
        <f>IF(LEN(X1)=7,RIGHT(X1,4),RIGHT(X1,4))</f>
        <v>217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217-7-21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31'!D4+7</f>
        <v>217</v>
      </c>
      <c r="E4" s="19">
        <f>ROUNDUP((D4/7-4043),0)</f>
        <v>-4012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31'!E58)</f>
        <v>0</v>
      </c>
      <c r="F58" s="18"/>
      <c r="G58" s="17"/>
      <c r="H58" s="17"/>
      <c r="I58" s="17"/>
      <c r="J58" s="17"/>
      <c r="K58" s="121">
        <f>(K57+ 'Sem 31'!K58)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139" priority="8" stopIfTrue="1">
      <formula>LEN(H1)&gt;10</formula>
    </cfRule>
    <cfRule type="expression" dxfId="138" priority="9" stopIfTrue="1">
      <formula>LEN(H1)&lt;7</formula>
    </cfRule>
  </conditionalFormatting>
  <conditionalFormatting sqref="B7:B56">
    <cfRule type="expression" dxfId="137" priority="10" stopIfTrue="1">
      <formula>LEN(B7)&lt;&gt;9</formula>
    </cfRule>
  </conditionalFormatting>
  <conditionalFormatting sqref="H7:H56">
    <cfRule type="expression" dxfId="136" priority="12" stopIfTrue="1">
      <formula>(H7)&gt;7</formula>
    </cfRule>
  </conditionalFormatting>
  <conditionalFormatting sqref="I7:J56">
    <cfRule type="expression" dxfId="135" priority="13" stopIfTrue="1">
      <formula>(I7)&gt;9999</formula>
    </cfRule>
  </conditionalFormatting>
  <conditionalFormatting sqref="L64">
    <cfRule type="expression" dxfId="134" priority="14" stopIfTrue="1">
      <formula>LEN(L64)&lt;10</formula>
    </cfRule>
  </conditionalFormatting>
  <conditionalFormatting sqref="C59">
    <cfRule type="expression" dxfId="133" priority="15" stopIfTrue="1">
      <formula>ISERROR(K57/E57)</formula>
    </cfRule>
    <cfRule type="expression" dxfId="132" priority="16" stopIfTrue="1">
      <formula>(C59)&gt;1</formula>
    </cfRule>
  </conditionalFormatting>
  <conditionalFormatting sqref="E57:F57 K57">
    <cfRule type="cellIs" dxfId="131" priority="17" stopIfTrue="1" operator="equal">
      <formula>0</formula>
    </cfRule>
  </conditionalFormatting>
  <conditionalFormatting sqref="A7:A56">
    <cfRule type="expression" dxfId="130" priority="18" stopIfTrue="1">
      <formula>ISBLANK(B7)</formula>
    </cfRule>
    <cfRule type="expression" dxfId="129" priority="19" stopIfTrue="1">
      <formula>ISERR($E$4)</formula>
    </cfRule>
  </conditionalFormatting>
  <conditionalFormatting sqref="E4">
    <cfRule type="expression" dxfId="128" priority="20" stopIfTrue="1">
      <formula>ISERR(E4)</formula>
    </cfRule>
    <cfRule type="cellIs" dxfId="127" priority="21" stopIfTrue="1" operator="lessThan">
      <formula>0</formula>
    </cfRule>
  </conditionalFormatting>
  <conditionalFormatting sqref="D4">
    <cfRule type="expression" dxfId="126" priority="22" stopIfTrue="1">
      <formula>ISERR(E4)</formula>
    </cfRule>
  </conditionalFormatting>
  <conditionalFormatting sqref="E7:E56">
    <cfRule type="expression" dxfId="125" priority="6" stopIfTrue="1">
      <formula>(E7)&gt;100</formula>
    </cfRule>
  </conditionalFormatting>
  <conditionalFormatting sqref="K7:K56">
    <cfRule type="expression" dxfId="124" priority="5" stopIfTrue="1">
      <formula>(F7+K7)&gt;E7</formula>
    </cfRule>
  </conditionalFormatting>
  <conditionalFormatting sqref="F7:F8">
    <cfRule type="expression" dxfId="123" priority="3" stopIfTrue="1">
      <formula>(F7)&gt;100</formula>
    </cfRule>
  </conditionalFormatting>
  <conditionalFormatting sqref="G7:G8">
    <cfRule type="expression" dxfId="122" priority="4" stopIfTrue="1">
      <formula>(G7)&gt;7</formula>
    </cfRule>
  </conditionalFormatting>
  <conditionalFormatting sqref="F9:F56">
    <cfRule type="expression" dxfId="121" priority="1" stopIfTrue="1">
      <formula>(F9)&gt;100</formula>
    </cfRule>
  </conditionalFormatting>
  <conditionalFormatting sqref="G9:G56">
    <cfRule type="expression" dxfId="12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O42" sqref="O42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224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22</v>
      </c>
      <c r="Y2" s="30" t="str">
        <f>IF(LEN(X1)=7,MID(X1,2,2),MID(X1,3,2))</f>
        <v>4</v>
      </c>
      <c r="Z2" s="30" t="str">
        <f>IF(LEN(X1)=7,RIGHT(X1,4),RIGHT(X1,4))</f>
        <v>224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224-4-22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32'!D4+7</f>
        <v>224</v>
      </c>
      <c r="E4" s="19">
        <f>ROUNDUP((D4/7-4043),0)</f>
        <v>-4011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44"/>
      <c r="B58" s="144"/>
      <c r="C58" s="147"/>
      <c r="D58" s="147"/>
      <c r="E58" s="121">
        <f>(E57+ 'Sem 32'!E58)</f>
        <v>0</v>
      </c>
      <c r="F58" s="18"/>
      <c r="G58" s="146"/>
      <c r="H58" s="146"/>
      <c r="I58" s="146"/>
      <c r="J58" s="146"/>
      <c r="K58" s="121">
        <f>(K57+ 'Sem 32'!K58)</f>
        <v>0</v>
      </c>
      <c r="L58" s="18"/>
    </row>
    <row r="59" spans="1:12" ht="13.8" x14ac:dyDescent="0.25">
      <c r="A59" s="144" t="s">
        <v>14</v>
      </c>
      <c r="B59" s="144"/>
      <c r="C59" s="61" t="e">
        <f>(K57/E57)</f>
        <v>#DIV/0!</v>
      </c>
      <c r="D59" s="61" t="e">
        <f>K58/E58</f>
        <v>#DIV/0!</v>
      </c>
      <c r="E59" s="18"/>
      <c r="F59" s="18"/>
      <c r="G59" s="146"/>
      <c r="H59" s="146"/>
      <c r="I59" s="146"/>
      <c r="J59" s="146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44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145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B66:C66"/>
    <mergeCell ref="C60:L62"/>
    <mergeCell ref="C64:E64"/>
    <mergeCell ref="F64:G64"/>
    <mergeCell ref="H64:J64"/>
    <mergeCell ref="A65:B65"/>
    <mergeCell ref="C65:E65"/>
    <mergeCell ref="A4:C4"/>
    <mergeCell ref="G4:I4"/>
    <mergeCell ref="A5:C5"/>
    <mergeCell ref="G5:J5"/>
    <mergeCell ref="C57:D57"/>
    <mergeCell ref="G57:J57"/>
    <mergeCell ref="E1:G1"/>
    <mergeCell ref="H1:J1"/>
    <mergeCell ref="K1:L2"/>
    <mergeCell ref="E2:G2"/>
    <mergeCell ref="H2:J2"/>
    <mergeCell ref="C3:E3"/>
  </mergeCells>
  <conditionalFormatting sqref="H1:J1">
    <cfRule type="expression" dxfId="119" priority="7" stopIfTrue="1">
      <formula>LEN(H1)&gt;10</formula>
    </cfRule>
    <cfRule type="expression" dxfId="118" priority="8" stopIfTrue="1">
      <formula>LEN(H1)&lt;7</formula>
    </cfRule>
  </conditionalFormatting>
  <conditionalFormatting sqref="B7:B56">
    <cfRule type="expression" dxfId="117" priority="9" stopIfTrue="1">
      <formula>LEN(B7)&lt;&gt;9</formula>
    </cfRule>
  </conditionalFormatting>
  <conditionalFormatting sqref="H7:H56">
    <cfRule type="expression" dxfId="116" priority="10" stopIfTrue="1">
      <formula>(H7)&gt;7</formula>
    </cfRule>
  </conditionalFormatting>
  <conditionalFormatting sqref="I7:J56">
    <cfRule type="expression" dxfId="115" priority="11" stopIfTrue="1">
      <formula>(I7)&gt;9999</formula>
    </cfRule>
  </conditionalFormatting>
  <conditionalFormatting sqref="L64">
    <cfRule type="expression" dxfId="114" priority="12" stopIfTrue="1">
      <formula>LEN(L64)&lt;10</formula>
    </cfRule>
  </conditionalFormatting>
  <conditionalFormatting sqref="C59">
    <cfRule type="expression" dxfId="113" priority="13" stopIfTrue="1">
      <formula>ISERROR(K57/E57)</formula>
    </cfRule>
    <cfRule type="expression" dxfId="112" priority="14" stopIfTrue="1">
      <formula>(C59)&gt;1</formula>
    </cfRule>
  </conditionalFormatting>
  <conditionalFormatting sqref="E57:F57 K57">
    <cfRule type="cellIs" dxfId="111" priority="15" stopIfTrue="1" operator="equal">
      <formula>0</formula>
    </cfRule>
  </conditionalFormatting>
  <conditionalFormatting sqref="A7:A56">
    <cfRule type="expression" dxfId="110" priority="16" stopIfTrue="1">
      <formula>ISBLANK(B7)</formula>
    </cfRule>
    <cfRule type="expression" dxfId="109" priority="17" stopIfTrue="1">
      <formula>ISERR($E$4)</formula>
    </cfRule>
  </conditionalFormatting>
  <conditionalFormatting sqref="E4">
    <cfRule type="expression" dxfId="108" priority="18" stopIfTrue="1">
      <formula>ISERR(E4)</formula>
    </cfRule>
    <cfRule type="cellIs" dxfId="107" priority="19" stopIfTrue="1" operator="lessThan">
      <formula>0</formula>
    </cfRule>
  </conditionalFormatting>
  <conditionalFormatting sqref="D4">
    <cfRule type="expression" dxfId="106" priority="20" stopIfTrue="1">
      <formula>ISERR(E4)</formula>
    </cfRule>
  </conditionalFormatting>
  <conditionalFormatting sqref="E7:E56">
    <cfRule type="expression" dxfId="105" priority="6" stopIfTrue="1">
      <formula>(E7)&gt;100</formula>
    </cfRule>
  </conditionalFormatting>
  <conditionalFormatting sqref="K7:K56">
    <cfRule type="expression" dxfId="104" priority="5" stopIfTrue="1">
      <formula>(F7+K7)&gt;E7</formula>
    </cfRule>
  </conditionalFormatting>
  <conditionalFormatting sqref="F7:F8">
    <cfRule type="expression" dxfId="103" priority="3" stopIfTrue="1">
      <formula>(F7)&gt;100</formula>
    </cfRule>
  </conditionalFormatting>
  <conditionalFormatting sqref="G7:G8">
    <cfRule type="expression" dxfId="102" priority="4" stopIfTrue="1">
      <formula>(G7)&gt;7</formula>
    </cfRule>
  </conditionalFormatting>
  <conditionalFormatting sqref="F9:F56">
    <cfRule type="expression" dxfId="101" priority="1" stopIfTrue="1">
      <formula>(F9)&gt;100</formula>
    </cfRule>
  </conditionalFormatting>
  <conditionalFormatting sqref="G9:G56">
    <cfRule type="expression" dxfId="100" priority="2" stopIfTrue="1">
      <formula>(G9)&gt;7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allowBlank="1" sqref="E57:F57"/>
    <dataValidation allowBlank="1" showErrorMessage="1" sqref="K57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64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Nom de famille" prompt="Indiquez le nom de famille de l'employé(e)." sqref="D7:D56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56"/>
    <dataValidation allowBlank="1" showInputMessage="1" promptTitle="Certifié par" prompt="Ce rapport doit être signé par un représentant autorisé par l'employeur." sqref="C64:E64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O46" sqref="O46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231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23</v>
      </c>
      <c r="Y2" s="30" t="str">
        <f>IF(LEN(X1)=7,MID(X1,2,2),MID(X1,3,2))</f>
        <v>1</v>
      </c>
      <c r="Z2" s="30" t="str">
        <f>IF(LEN(X1)=7,RIGHT(X1,4),RIGHT(X1,4))</f>
        <v>231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231-1-23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33'!D4+7</f>
        <v>231</v>
      </c>
      <c r="E4" s="19">
        <f>ROUNDUP((D4/7-4043),0)</f>
        <v>-4010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44"/>
      <c r="B58" s="144"/>
      <c r="C58" s="147"/>
      <c r="D58" s="147"/>
      <c r="E58" s="121">
        <f>(E57+ 'Sem 33'!E58)</f>
        <v>0</v>
      </c>
      <c r="F58" s="18"/>
      <c r="G58" s="146"/>
      <c r="H58" s="146"/>
      <c r="I58" s="146"/>
      <c r="J58" s="146"/>
      <c r="K58" s="121">
        <f>(K57+ 'Sem 33'!K58)</f>
        <v>0</v>
      </c>
      <c r="L58" s="18"/>
    </row>
    <row r="59" spans="1:12" ht="13.8" x14ac:dyDescent="0.25">
      <c r="A59" s="144" t="s">
        <v>14</v>
      </c>
      <c r="B59" s="144"/>
      <c r="C59" s="61" t="e">
        <f>(K57/E57)</f>
        <v>#DIV/0!</v>
      </c>
      <c r="D59" s="61" t="e">
        <f>K58/E58</f>
        <v>#DIV/0!</v>
      </c>
      <c r="E59" s="18"/>
      <c r="F59" s="18"/>
      <c r="G59" s="146"/>
      <c r="H59" s="146"/>
      <c r="I59" s="146"/>
      <c r="J59" s="146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44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145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B66:C66"/>
    <mergeCell ref="C60:L62"/>
    <mergeCell ref="C64:E64"/>
    <mergeCell ref="F64:G64"/>
    <mergeCell ref="H64:J64"/>
    <mergeCell ref="A65:B65"/>
    <mergeCell ref="C65:E65"/>
    <mergeCell ref="A4:C4"/>
    <mergeCell ref="G4:I4"/>
    <mergeCell ref="A5:C5"/>
    <mergeCell ref="G5:J5"/>
    <mergeCell ref="C57:D57"/>
    <mergeCell ref="G57:J57"/>
    <mergeCell ref="E1:G1"/>
    <mergeCell ref="H1:J1"/>
    <mergeCell ref="K1:L2"/>
    <mergeCell ref="E2:G2"/>
    <mergeCell ref="H2:J2"/>
    <mergeCell ref="C3:E3"/>
  </mergeCells>
  <conditionalFormatting sqref="H1:J1">
    <cfRule type="expression" dxfId="99" priority="7" stopIfTrue="1">
      <formula>LEN(H1)&gt;10</formula>
    </cfRule>
    <cfRule type="expression" dxfId="98" priority="8" stopIfTrue="1">
      <formula>LEN(H1)&lt;7</formula>
    </cfRule>
  </conditionalFormatting>
  <conditionalFormatting sqref="B7:B56">
    <cfRule type="expression" dxfId="97" priority="9" stopIfTrue="1">
      <formula>LEN(B7)&lt;&gt;9</formula>
    </cfRule>
  </conditionalFormatting>
  <conditionalFormatting sqref="H7:H56">
    <cfRule type="expression" dxfId="96" priority="10" stopIfTrue="1">
      <formula>(H7)&gt;7</formula>
    </cfRule>
  </conditionalFormatting>
  <conditionalFormatting sqref="I7:J56">
    <cfRule type="expression" dxfId="95" priority="11" stopIfTrue="1">
      <formula>(I7)&gt;9999</formula>
    </cfRule>
  </conditionalFormatting>
  <conditionalFormatting sqref="L64">
    <cfRule type="expression" dxfId="94" priority="12" stopIfTrue="1">
      <formula>LEN(L64)&lt;10</formula>
    </cfRule>
  </conditionalFormatting>
  <conditionalFormatting sqref="C59">
    <cfRule type="expression" dxfId="93" priority="13" stopIfTrue="1">
      <formula>ISERROR(K57/E57)</formula>
    </cfRule>
    <cfRule type="expression" dxfId="92" priority="14" stopIfTrue="1">
      <formula>(C59)&gt;1</formula>
    </cfRule>
  </conditionalFormatting>
  <conditionalFormatting sqref="E57:F57 K57">
    <cfRule type="cellIs" dxfId="91" priority="15" stopIfTrue="1" operator="equal">
      <formula>0</formula>
    </cfRule>
  </conditionalFormatting>
  <conditionalFormatting sqref="A7:A56">
    <cfRule type="expression" dxfId="90" priority="16" stopIfTrue="1">
      <formula>ISBLANK(B7)</formula>
    </cfRule>
    <cfRule type="expression" dxfId="89" priority="17" stopIfTrue="1">
      <formula>ISERR($E$4)</formula>
    </cfRule>
  </conditionalFormatting>
  <conditionalFormatting sqref="E4">
    <cfRule type="expression" dxfId="88" priority="18" stopIfTrue="1">
      <formula>ISERR(E4)</formula>
    </cfRule>
    <cfRule type="cellIs" dxfId="87" priority="19" stopIfTrue="1" operator="lessThan">
      <formula>0</formula>
    </cfRule>
  </conditionalFormatting>
  <conditionalFormatting sqref="D4">
    <cfRule type="expression" dxfId="86" priority="20" stopIfTrue="1">
      <formula>ISERR(E4)</formula>
    </cfRule>
  </conditionalFormatting>
  <conditionalFormatting sqref="E7:E56">
    <cfRule type="expression" dxfId="85" priority="6" stopIfTrue="1">
      <formula>(E7)&gt;100</formula>
    </cfRule>
  </conditionalFormatting>
  <conditionalFormatting sqref="K7:K56">
    <cfRule type="expression" dxfId="84" priority="5" stopIfTrue="1">
      <formula>(F7+K7)&gt;E7</formula>
    </cfRule>
  </conditionalFormatting>
  <conditionalFormatting sqref="F7:F8">
    <cfRule type="expression" dxfId="83" priority="3" stopIfTrue="1">
      <formula>(F7)&gt;100</formula>
    </cfRule>
  </conditionalFormatting>
  <conditionalFormatting sqref="G7:G8">
    <cfRule type="expression" dxfId="82" priority="4" stopIfTrue="1">
      <formula>(G7)&gt;7</formula>
    </cfRule>
  </conditionalFormatting>
  <conditionalFormatting sqref="F9:F56">
    <cfRule type="expression" dxfId="81" priority="1" stopIfTrue="1">
      <formula>(F9)&gt;100</formula>
    </cfRule>
  </conditionalFormatting>
  <conditionalFormatting sqref="G9:G56">
    <cfRule type="expression" dxfId="80" priority="2" stopIfTrue="1">
      <formula>(G9)&gt;7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allowBlank="1" sqref="E57:F57"/>
    <dataValidation allowBlank="1" showErrorMessage="1" sqref="K57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64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Nom de famille" prompt="Indiquez le nom de famille de l'employé(e)." sqref="D7:D56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56"/>
    <dataValidation allowBlank="1" showInputMessage="1" promptTitle="Certifié par" prompt="Ce rapport doit être signé par un représentant autorisé par l'employeur." sqref="C64:E64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N34" sqref="N34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238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23</v>
      </c>
      <c r="Y2" s="30" t="str">
        <f>IF(LEN(X1)=7,MID(X1,2,2),MID(X1,3,2))</f>
        <v>8</v>
      </c>
      <c r="Z2" s="30" t="str">
        <f>IF(LEN(X1)=7,RIGHT(X1,4),RIGHT(X1,4))</f>
        <v>238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238-8-23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34'!D4+7</f>
        <v>238</v>
      </c>
      <c r="E4" s="19">
        <f>ROUNDUP((D4/7-4043),0)</f>
        <v>-4009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44"/>
      <c r="B58" s="144"/>
      <c r="C58" s="147"/>
      <c r="D58" s="147"/>
      <c r="E58" s="121">
        <f>(E57+ 'Sem 34'!E58)</f>
        <v>0</v>
      </c>
      <c r="F58" s="18"/>
      <c r="G58" s="146"/>
      <c r="H58" s="146"/>
      <c r="I58" s="146"/>
      <c r="J58" s="146"/>
      <c r="K58" s="121">
        <f>(K57+ 'Sem 34'!K58)</f>
        <v>0</v>
      </c>
      <c r="L58" s="18"/>
    </row>
    <row r="59" spans="1:12" ht="13.8" x14ac:dyDescent="0.25">
      <c r="A59" s="144" t="s">
        <v>14</v>
      </c>
      <c r="B59" s="144"/>
      <c r="C59" s="61" t="e">
        <f>(K57/E57)</f>
        <v>#DIV/0!</v>
      </c>
      <c r="D59" s="61" t="e">
        <f>K58/E58</f>
        <v>#DIV/0!</v>
      </c>
      <c r="E59" s="18"/>
      <c r="F59" s="18"/>
      <c r="G59" s="146"/>
      <c r="H59" s="146"/>
      <c r="I59" s="146"/>
      <c r="J59" s="146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44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145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B66:C66"/>
    <mergeCell ref="C60:L62"/>
    <mergeCell ref="C64:E64"/>
    <mergeCell ref="F64:G64"/>
    <mergeCell ref="H64:J64"/>
    <mergeCell ref="A65:B65"/>
    <mergeCell ref="C65:E65"/>
    <mergeCell ref="A4:C4"/>
    <mergeCell ref="G4:I4"/>
    <mergeCell ref="A5:C5"/>
    <mergeCell ref="G5:J5"/>
    <mergeCell ref="C57:D57"/>
    <mergeCell ref="G57:J57"/>
    <mergeCell ref="E1:G1"/>
    <mergeCell ref="H1:J1"/>
    <mergeCell ref="K1:L2"/>
    <mergeCell ref="E2:G2"/>
    <mergeCell ref="H2:J2"/>
    <mergeCell ref="C3:E3"/>
  </mergeCells>
  <conditionalFormatting sqref="H1:J1">
    <cfRule type="expression" dxfId="79" priority="7" stopIfTrue="1">
      <formula>LEN(H1)&gt;10</formula>
    </cfRule>
    <cfRule type="expression" dxfId="78" priority="8" stopIfTrue="1">
      <formula>LEN(H1)&lt;7</formula>
    </cfRule>
  </conditionalFormatting>
  <conditionalFormatting sqref="B7:B56">
    <cfRule type="expression" dxfId="77" priority="9" stopIfTrue="1">
      <formula>LEN(B7)&lt;&gt;9</formula>
    </cfRule>
  </conditionalFormatting>
  <conditionalFormatting sqref="H7:H56">
    <cfRule type="expression" dxfId="76" priority="10" stopIfTrue="1">
      <formula>(H7)&gt;7</formula>
    </cfRule>
  </conditionalFormatting>
  <conditionalFormatting sqref="I7:J56">
    <cfRule type="expression" dxfId="75" priority="11" stopIfTrue="1">
      <formula>(I7)&gt;9999</formula>
    </cfRule>
  </conditionalFormatting>
  <conditionalFormatting sqref="L64">
    <cfRule type="expression" dxfId="74" priority="12" stopIfTrue="1">
      <formula>LEN(L64)&lt;10</formula>
    </cfRule>
  </conditionalFormatting>
  <conditionalFormatting sqref="C59">
    <cfRule type="expression" dxfId="73" priority="13" stopIfTrue="1">
      <formula>ISERROR(K57/E57)</formula>
    </cfRule>
    <cfRule type="expression" dxfId="72" priority="14" stopIfTrue="1">
      <formula>(C59)&gt;1</formula>
    </cfRule>
  </conditionalFormatting>
  <conditionalFormatting sqref="E57:F57 K57">
    <cfRule type="cellIs" dxfId="71" priority="15" stopIfTrue="1" operator="equal">
      <formula>0</formula>
    </cfRule>
  </conditionalFormatting>
  <conditionalFormatting sqref="A7:A56">
    <cfRule type="expression" dxfId="70" priority="16" stopIfTrue="1">
      <formula>ISBLANK(B7)</formula>
    </cfRule>
    <cfRule type="expression" dxfId="69" priority="17" stopIfTrue="1">
      <formula>ISERR($E$4)</formula>
    </cfRule>
  </conditionalFormatting>
  <conditionalFormatting sqref="E4">
    <cfRule type="expression" dxfId="68" priority="18" stopIfTrue="1">
      <formula>ISERR(E4)</formula>
    </cfRule>
    <cfRule type="cellIs" dxfId="67" priority="19" stopIfTrue="1" operator="lessThan">
      <formula>0</formula>
    </cfRule>
  </conditionalFormatting>
  <conditionalFormatting sqref="D4">
    <cfRule type="expression" dxfId="66" priority="20" stopIfTrue="1">
      <formula>ISERR(E4)</formula>
    </cfRule>
  </conditionalFormatting>
  <conditionalFormatting sqref="E7:E56">
    <cfRule type="expression" dxfId="65" priority="6" stopIfTrue="1">
      <formula>(E7)&gt;100</formula>
    </cfRule>
  </conditionalFormatting>
  <conditionalFormatting sqref="K7:K56">
    <cfRule type="expression" dxfId="64" priority="5" stopIfTrue="1">
      <formula>(F7+K7)&gt;E7</formula>
    </cfRule>
  </conditionalFormatting>
  <conditionalFormatting sqref="F7:F8">
    <cfRule type="expression" dxfId="63" priority="3" stopIfTrue="1">
      <formula>(F7)&gt;100</formula>
    </cfRule>
  </conditionalFormatting>
  <conditionalFormatting sqref="G7:G8">
    <cfRule type="expression" dxfId="62" priority="4" stopIfTrue="1">
      <formula>(G7)&gt;7</formula>
    </cfRule>
  </conditionalFormatting>
  <conditionalFormatting sqref="F9:F56">
    <cfRule type="expression" dxfId="61" priority="1" stopIfTrue="1">
      <formula>(F9)&gt;100</formula>
    </cfRule>
  </conditionalFormatting>
  <conditionalFormatting sqref="G9:G56">
    <cfRule type="expression" dxfId="60" priority="2" stopIfTrue="1">
      <formula>(G9)&gt;7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allowBlank="1" sqref="E57:F57"/>
    <dataValidation allowBlank="1" showErrorMessage="1" sqref="K57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64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Nom de famille" prompt="Indiquez le nom de famille de l'employé(e)." sqref="D7:D56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56"/>
    <dataValidation allowBlank="1" showInputMessage="1" promptTitle="Certifié par" prompt="Ce rapport doit être signé par un représentant autorisé par l'employeur." sqref="C64:E64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P13" sqref="P13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245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24</v>
      </c>
      <c r="Y2" s="30" t="str">
        <f>IF(LEN(X1)=7,MID(X1,2,2),MID(X1,3,2))</f>
        <v>5</v>
      </c>
      <c r="Z2" s="30" t="str">
        <f>IF(LEN(X1)=7,RIGHT(X1,4),RIGHT(X1,4))</f>
        <v>245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245-5-24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35'!D4+7</f>
        <v>245</v>
      </c>
      <c r="E4" s="19">
        <f>ROUNDUP((D4/7-4043),0)</f>
        <v>-4008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44"/>
      <c r="B58" s="144"/>
      <c r="C58" s="147"/>
      <c r="D58" s="147"/>
      <c r="E58" s="121">
        <f>(E57+ 'Sem 35'!E58)</f>
        <v>0</v>
      </c>
      <c r="F58" s="18"/>
      <c r="G58" s="146"/>
      <c r="H58" s="146"/>
      <c r="I58" s="146"/>
      <c r="J58" s="146"/>
      <c r="K58" s="121">
        <f>(K57+ 'Sem 35'!K58)</f>
        <v>0</v>
      </c>
      <c r="L58" s="18"/>
    </row>
    <row r="59" spans="1:12" ht="13.8" x14ac:dyDescent="0.25">
      <c r="A59" s="144" t="s">
        <v>14</v>
      </c>
      <c r="B59" s="144"/>
      <c r="C59" s="61" t="e">
        <f>(K57/E57)</f>
        <v>#DIV/0!</v>
      </c>
      <c r="D59" s="61" t="e">
        <f>K58/E58</f>
        <v>#DIV/0!</v>
      </c>
      <c r="E59" s="18"/>
      <c r="F59" s="18"/>
      <c r="G59" s="146"/>
      <c r="H59" s="146"/>
      <c r="I59" s="146"/>
      <c r="J59" s="146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44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145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B66:C66"/>
    <mergeCell ref="C60:L62"/>
    <mergeCell ref="C64:E64"/>
    <mergeCell ref="F64:G64"/>
    <mergeCell ref="H64:J64"/>
    <mergeCell ref="A65:B65"/>
    <mergeCell ref="C65:E65"/>
    <mergeCell ref="A4:C4"/>
    <mergeCell ref="G4:I4"/>
    <mergeCell ref="A5:C5"/>
    <mergeCell ref="G5:J5"/>
    <mergeCell ref="C57:D57"/>
    <mergeCell ref="G57:J57"/>
    <mergeCell ref="E1:G1"/>
    <mergeCell ref="H1:J1"/>
    <mergeCell ref="K1:L2"/>
    <mergeCell ref="E2:G2"/>
    <mergeCell ref="H2:J2"/>
    <mergeCell ref="C3:E3"/>
  </mergeCells>
  <conditionalFormatting sqref="H1:J1">
    <cfRule type="expression" dxfId="59" priority="7" stopIfTrue="1">
      <formula>LEN(H1)&gt;10</formula>
    </cfRule>
    <cfRule type="expression" dxfId="58" priority="8" stopIfTrue="1">
      <formula>LEN(H1)&lt;7</formula>
    </cfRule>
  </conditionalFormatting>
  <conditionalFormatting sqref="B7:B56">
    <cfRule type="expression" dxfId="57" priority="9" stopIfTrue="1">
      <formula>LEN(B7)&lt;&gt;9</formula>
    </cfRule>
  </conditionalFormatting>
  <conditionalFormatting sqref="H7:H56">
    <cfRule type="expression" dxfId="56" priority="10" stopIfTrue="1">
      <formula>(H7)&gt;7</formula>
    </cfRule>
  </conditionalFormatting>
  <conditionalFormatting sqref="I7:J56">
    <cfRule type="expression" dxfId="55" priority="11" stopIfTrue="1">
      <formula>(I7)&gt;9999</formula>
    </cfRule>
  </conditionalFormatting>
  <conditionalFormatting sqref="L64">
    <cfRule type="expression" dxfId="54" priority="12" stopIfTrue="1">
      <formula>LEN(L64)&lt;10</formula>
    </cfRule>
  </conditionalFormatting>
  <conditionalFormatting sqref="C59">
    <cfRule type="expression" dxfId="53" priority="13" stopIfTrue="1">
      <formula>ISERROR(K57/E57)</formula>
    </cfRule>
    <cfRule type="expression" dxfId="52" priority="14" stopIfTrue="1">
      <formula>(C59)&gt;1</formula>
    </cfRule>
  </conditionalFormatting>
  <conditionalFormatting sqref="E57:F57 K57">
    <cfRule type="cellIs" dxfId="51" priority="15" stopIfTrue="1" operator="equal">
      <formula>0</formula>
    </cfRule>
  </conditionalFormatting>
  <conditionalFormatting sqref="A7:A56">
    <cfRule type="expression" dxfId="50" priority="16" stopIfTrue="1">
      <formula>ISBLANK(B7)</formula>
    </cfRule>
    <cfRule type="expression" dxfId="49" priority="17" stopIfTrue="1">
      <formula>ISERR($E$4)</formula>
    </cfRule>
  </conditionalFormatting>
  <conditionalFormatting sqref="E4">
    <cfRule type="expression" dxfId="48" priority="18" stopIfTrue="1">
      <formula>ISERR(E4)</formula>
    </cfRule>
    <cfRule type="cellIs" dxfId="47" priority="19" stopIfTrue="1" operator="lessThan">
      <formula>0</formula>
    </cfRule>
  </conditionalFormatting>
  <conditionalFormatting sqref="D4">
    <cfRule type="expression" dxfId="46" priority="20" stopIfTrue="1">
      <formula>ISERR(E4)</formula>
    </cfRule>
  </conditionalFormatting>
  <conditionalFormatting sqref="E7:E56">
    <cfRule type="expression" dxfId="45" priority="6" stopIfTrue="1">
      <formula>(E7)&gt;100</formula>
    </cfRule>
  </conditionalFormatting>
  <conditionalFormatting sqref="K7:K56">
    <cfRule type="expression" dxfId="44" priority="5" stopIfTrue="1">
      <formula>(F7+K7)&gt;E7</formula>
    </cfRule>
  </conditionalFormatting>
  <conditionalFormatting sqref="F7:F8">
    <cfRule type="expression" dxfId="43" priority="3" stopIfTrue="1">
      <formula>(F7)&gt;100</formula>
    </cfRule>
  </conditionalFormatting>
  <conditionalFormatting sqref="G7:G8">
    <cfRule type="expression" dxfId="42" priority="4" stopIfTrue="1">
      <formula>(G7)&gt;7</formula>
    </cfRule>
  </conditionalFormatting>
  <conditionalFormatting sqref="F9:F56">
    <cfRule type="expression" dxfId="41" priority="1" stopIfTrue="1">
      <formula>(F9)&gt;100</formula>
    </cfRule>
  </conditionalFormatting>
  <conditionalFormatting sqref="G9:G56">
    <cfRule type="expression" dxfId="40" priority="2" stopIfTrue="1">
      <formula>(G9)&gt;7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allowBlank="1" sqref="E57:F57"/>
    <dataValidation allowBlank="1" showErrorMessage="1" sqref="K57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64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Nom de famille" prompt="Indiquez le nom de famille de l'employé(e)." sqref="D7:D56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56"/>
    <dataValidation allowBlank="1" showInputMessage="1" promptTitle="Certifié par" prompt="Ce rapport doit être signé par un représentant autorisé par l'employeur." sqref="C64:E64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N42" sqref="N42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252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25</v>
      </c>
      <c r="Y2" s="30" t="str">
        <f>IF(LEN(X1)=7,MID(X1,2,2),MID(X1,3,2))</f>
        <v>2</v>
      </c>
      <c r="Z2" s="30" t="str">
        <f>IF(LEN(X1)=7,RIGHT(X1,4),RIGHT(X1,4))</f>
        <v>252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252-2-25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36'!D4+7</f>
        <v>252</v>
      </c>
      <c r="E4" s="19">
        <f>ROUNDUP((D4/7-4043),0)</f>
        <v>-4007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44"/>
      <c r="B58" s="144"/>
      <c r="C58" s="147"/>
      <c r="D58" s="147"/>
      <c r="E58" s="121">
        <f>(E57+ 'Sem 36'!E58)</f>
        <v>0</v>
      </c>
      <c r="F58" s="18"/>
      <c r="G58" s="146"/>
      <c r="H58" s="146"/>
      <c r="I58" s="146"/>
      <c r="J58" s="146"/>
      <c r="K58" s="121">
        <f>(K57+ 'Sem 36'!K58)</f>
        <v>0</v>
      </c>
      <c r="L58" s="18"/>
    </row>
    <row r="59" spans="1:12" ht="13.8" x14ac:dyDescent="0.25">
      <c r="A59" s="144" t="s">
        <v>14</v>
      </c>
      <c r="B59" s="144"/>
      <c r="C59" s="61" t="e">
        <f>(K57/E57)</f>
        <v>#DIV/0!</v>
      </c>
      <c r="D59" s="61" t="e">
        <f>K58/E58</f>
        <v>#DIV/0!</v>
      </c>
      <c r="E59" s="18"/>
      <c r="F59" s="18"/>
      <c r="G59" s="146"/>
      <c r="H59" s="146"/>
      <c r="I59" s="146"/>
      <c r="J59" s="146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44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145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B66:C66"/>
    <mergeCell ref="C60:L62"/>
    <mergeCell ref="C64:E64"/>
    <mergeCell ref="F64:G64"/>
    <mergeCell ref="H64:J64"/>
    <mergeCell ref="A65:B65"/>
    <mergeCell ref="C65:E65"/>
    <mergeCell ref="A4:C4"/>
    <mergeCell ref="G4:I4"/>
    <mergeCell ref="A5:C5"/>
    <mergeCell ref="G5:J5"/>
    <mergeCell ref="C57:D57"/>
    <mergeCell ref="G57:J57"/>
    <mergeCell ref="E1:G1"/>
    <mergeCell ref="H1:J1"/>
    <mergeCell ref="K1:L2"/>
    <mergeCell ref="E2:G2"/>
    <mergeCell ref="H2:J2"/>
    <mergeCell ref="C3:E3"/>
  </mergeCells>
  <conditionalFormatting sqref="H1:J1">
    <cfRule type="expression" dxfId="39" priority="7" stopIfTrue="1">
      <formula>LEN(H1)&gt;10</formula>
    </cfRule>
    <cfRule type="expression" dxfId="38" priority="8" stopIfTrue="1">
      <formula>LEN(H1)&lt;7</formula>
    </cfRule>
  </conditionalFormatting>
  <conditionalFormatting sqref="B7:B56">
    <cfRule type="expression" dxfId="37" priority="9" stopIfTrue="1">
      <formula>LEN(B7)&lt;&gt;9</formula>
    </cfRule>
  </conditionalFormatting>
  <conditionalFormatting sqref="H7:H56">
    <cfRule type="expression" dxfId="36" priority="10" stopIfTrue="1">
      <formula>(H7)&gt;7</formula>
    </cfRule>
  </conditionalFormatting>
  <conditionalFormatting sqref="I7:J56">
    <cfRule type="expression" dxfId="35" priority="11" stopIfTrue="1">
      <formula>(I7)&gt;9999</formula>
    </cfRule>
  </conditionalFormatting>
  <conditionalFormatting sqref="L64">
    <cfRule type="expression" dxfId="34" priority="12" stopIfTrue="1">
      <formula>LEN(L64)&lt;10</formula>
    </cfRule>
  </conditionalFormatting>
  <conditionalFormatting sqref="C59">
    <cfRule type="expression" dxfId="33" priority="13" stopIfTrue="1">
      <formula>ISERROR(K57/E57)</formula>
    </cfRule>
    <cfRule type="expression" dxfId="32" priority="14" stopIfTrue="1">
      <formula>(C59)&gt;1</formula>
    </cfRule>
  </conditionalFormatting>
  <conditionalFormatting sqref="E57:F57 K57">
    <cfRule type="cellIs" dxfId="31" priority="15" stopIfTrue="1" operator="equal">
      <formula>0</formula>
    </cfRule>
  </conditionalFormatting>
  <conditionalFormatting sqref="A7:A56">
    <cfRule type="expression" dxfId="30" priority="16" stopIfTrue="1">
      <formula>ISBLANK(B7)</formula>
    </cfRule>
    <cfRule type="expression" dxfId="29" priority="17" stopIfTrue="1">
      <formula>ISERR($E$4)</formula>
    </cfRule>
  </conditionalFormatting>
  <conditionalFormatting sqref="E4">
    <cfRule type="expression" dxfId="28" priority="18" stopIfTrue="1">
      <formula>ISERR(E4)</formula>
    </cfRule>
    <cfRule type="cellIs" dxfId="27" priority="19" stopIfTrue="1" operator="lessThan">
      <formula>0</formula>
    </cfRule>
  </conditionalFormatting>
  <conditionalFormatting sqref="D4">
    <cfRule type="expression" dxfId="26" priority="20" stopIfTrue="1">
      <formula>ISERR(E4)</formula>
    </cfRule>
  </conditionalFormatting>
  <conditionalFormatting sqref="E7:E56">
    <cfRule type="expression" dxfId="25" priority="6" stopIfTrue="1">
      <formula>(E7)&gt;100</formula>
    </cfRule>
  </conditionalFormatting>
  <conditionalFormatting sqref="K7:K56">
    <cfRule type="expression" dxfId="24" priority="5" stopIfTrue="1">
      <formula>(F7+K7)&gt;E7</formula>
    </cfRule>
  </conditionalFormatting>
  <conditionalFormatting sqref="F7:F8">
    <cfRule type="expression" dxfId="23" priority="3" stopIfTrue="1">
      <formula>(F7)&gt;100</formula>
    </cfRule>
  </conditionalFormatting>
  <conditionalFormatting sqref="G7:G8">
    <cfRule type="expression" dxfId="22" priority="4" stopIfTrue="1">
      <formula>(G7)&gt;7</formula>
    </cfRule>
  </conditionalFormatting>
  <conditionalFormatting sqref="F9:F56">
    <cfRule type="expression" dxfId="21" priority="1" stopIfTrue="1">
      <formula>(F9)&gt;100</formula>
    </cfRule>
  </conditionalFormatting>
  <conditionalFormatting sqref="G9:G56">
    <cfRule type="expression" dxfId="20" priority="2" stopIfTrue="1">
      <formula>(G9)&gt;7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allowBlank="1" sqref="E57:F57"/>
    <dataValidation allowBlank="1" showErrorMessage="1" sqref="K57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64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Nom de famille" prompt="Indiquez le nom de famille de l'employé(e)." sqref="D7:D56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56"/>
    <dataValidation allowBlank="1" showInputMessage="1" promptTitle="Certifié par" prompt="Ce rapport doit être signé par un représentant autorisé par l'employeur." sqref="C64:E64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F4" sqref="F4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259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25</v>
      </c>
      <c r="Y2" s="30" t="str">
        <f>IF(LEN(X1)=7,MID(X1,2,2),MID(X1,3,2))</f>
        <v>9</v>
      </c>
      <c r="Z2" s="30" t="str">
        <f>IF(LEN(X1)=7,RIGHT(X1,4),RIGHT(X1,4))</f>
        <v>259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259-9-25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37'!D4+7</f>
        <v>259</v>
      </c>
      <c r="E4" s="19">
        <f>ROUNDUP((D4/7-4043),0)</f>
        <v>-4006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44"/>
      <c r="B58" s="144"/>
      <c r="C58" s="147"/>
      <c r="D58" s="147"/>
      <c r="E58" s="121">
        <f>(E57+ 'Sem 37'!E58)</f>
        <v>0</v>
      </c>
      <c r="F58" s="18"/>
      <c r="G58" s="146"/>
      <c r="H58" s="146"/>
      <c r="I58" s="146"/>
      <c r="J58" s="146"/>
      <c r="K58" s="121">
        <f>(K57+ 'Sem 37'!K58)</f>
        <v>0</v>
      </c>
      <c r="L58" s="18"/>
    </row>
    <row r="59" spans="1:12" ht="13.8" x14ac:dyDescent="0.25">
      <c r="A59" s="144" t="s">
        <v>14</v>
      </c>
      <c r="B59" s="144"/>
      <c r="C59" s="61" t="e">
        <f>(K57/E57)</f>
        <v>#DIV/0!</v>
      </c>
      <c r="D59" s="61" t="e">
        <f>K58/E58</f>
        <v>#DIV/0!</v>
      </c>
      <c r="E59" s="18"/>
      <c r="F59" s="18"/>
      <c r="G59" s="146"/>
      <c r="H59" s="146"/>
      <c r="I59" s="146"/>
      <c r="J59" s="146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44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145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B66:C66"/>
    <mergeCell ref="C60:L62"/>
    <mergeCell ref="C64:E64"/>
    <mergeCell ref="F64:G64"/>
    <mergeCell ref="H64:J64"/>
    <mergeCell ref="A65:B65"/>
    <mergeCell ref="C65:E65"/>
    <mergeCell ref="A4:C4"/>
    <mergeCell ref="G4:I4"/>
    <mergeCell ref="A5:C5"/>
    <mergeCell ref="G5:J5"/>
    <mergeCell ref="C57:D57"/>
    <mergeCell ref="G57:J57"/>
    <mergeCell ref="E1:G1"/>
    <mergeCell ref="H1:J1"/>
    <mergeCell ref="K1:L2"/>
    <mergeCell ref="E2:G2"/>
    <mergeCell ref="H2:J2"/>
    <mergeCell ref="C3:E3"/>
  </mergeCells>
  <conditionalFormatting sqref="H1:J1">
    <cfRule type="expression" dxfId="19" priority="7" stopIfTrue="1">
      <formula>LEN(H1)&gt;10</formula>
    </cfRule>
    <cfRule type="expression" dxfId="18" priority="8" stopIfTrue="1">
      <formula>LEN(H1)&lt;7</formula>
    </cfRule>
  </conditionalFormatting>
  <conditionalFormatting sqref="B7:B56">
    <cfRule type="expression" dxfId="17" priority="9" stopIfTrue="1">
      <formula>LEN(B7)&lt;&gt;9</formula>
    </cfRule>
  </conditionalFormatting>
  <conditionalFormatting sqref="H7:H56">
    <cfRule type="expression" dxfId="16" priority="10" stopIfTrue="1">
      <formula>(H7)&gt;7</formula>
    </cfRule>
  </conditionalFormatting>
  <conditionalFormatting sqref="I7:J56">
    <cfRule type="expression" dxfId="15" priority="11" stopIfTrue="1">
      <formula>(I7)&gt;9999</formula>
    </cfRule>
  </conditionalFormatting>
  <conditionalFormatting sqref="L64">
    <cfRule type="expression" dxfId="14" priority="12" stopIfTrue="1">
      <formula>LEN(L64)&lt;10</formula>
    </cfRule>
  </conditionalFormatting>
  <conditionalFormatting sqref="C59">
    <cfRule type="expression" dxfId="13" priority="13" stopIfTrue="1">
      <formula>ISERROR(K57/E57)</formula>
    </cfRule>
    <cfRule type="expression" dxfId="12" priority="14" stopIfTrue="1">
      <formula>(C59)&gt;1</formula>
    </cfRule>
  </conditionalFormatting>
  <conditionalFormatting sqref="E57:F57 K57">
    <cfRule type="cellIs" dxfId="11" priority="15" stopIfTrue="1" operator="equal">
      <formula>0</formula>
    </cfRule>
  </conditionalFormatting>
  <conditionalFormatting sqref="A7:A56">
    <cfRule type="expression" dxfId="10" priority="16" stopIfTrue="1">
      <formula>ISBLANK(B7)</formula>
    </cfRule>
    <cfRule type="expression" dxfId="9" priority="17" stopIfTrue="1">
      <formula>ISERR($E$4)</formula>
    </cfRule>
  </conditionalFormatting>
  <conditionalFormatting sqref="E4">
    <cfRule type="expression" dxfId="8" priority="18" stopIfTrue="1">
      <formula>ISERR(E4)</formula>
    </cfRule>
    <cfRule type="cellIs" dxfId="7" priority="19" stopIfTrue="1" operator="lessThan">
      <formula>0</formula>
    </cfRule>
  </conditionalFormatting>
  <conditionalFormatting sqref="D4">
    <cfRule type="expression" dxfId="6" priority="20" stopIfTrue="1">
      <formula>ISERR(E4)</formula>
    </cfRule>
  </conditionalFormatting>
  <conditionalFormatting sqref="E7:E56">
    <cfRule type="expression" dxfId="5" priority="6" stopIfTrue="1">
      <formula>(E7)&gt;100</formula>
    </cfRule>
  </conditionalFormatting>
  <conditionalFormatting sqref="K7:K56">
    <cfRule type="expression" dxfId="4" priority="5" stopIfTrue="1">
      <formula>(F7+K7)&gt;E7</formula>
    </cfRule>
  </conditionalFormatting>
  <conditionalFormatting sqref="F7:F8">
    <cfRule type="expression" dxfId="3" priority="3" stopIfTrue="1">
      <formula>(F7)&gt;100</formula>
    </cfRule>
  </conditionalFormatting>
  <conditionalFormatting sqref="G7:G8">
    <cfRule type="expression" dxfId="2" priority="4" stopIfTrue="1">
      <formula>(G7)&gt;7</formula>
    </cfRule>
  </conditionalFormatting>
  <conditionalFormatting sqref="F9:F56">
    <cfRule type="expression" dxfId="1" priority="1" stopIfTrue="1">
      <formula>(F9)&gt;100</formula>
    </cfRule>
  </conditionalFormatting>
  <conditionalFormatting sqref="G9:G56">
    <cfRule type="expression" dxfId="0" priority="2" stopIfTrue="1">
      <formula>(G9)&gt;7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allowBlank="1" sqref="E57:F57"/>
    <dataValidation allowBlank="1" showErrorMessage="1" sqref="K57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64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Nom de famille" prompt="Indiquez le nom de famille de l'employé(e)." sqref="D7:D56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56"/>
    <dataValidation allowBlank="1" showInputMessage="1" promptTitle="Certifié par" prompt="Ce rapport doit être signé par un représentant autorisé par l'employeur." sqref="C64:E64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/>
  <dimension ref="A2:G38"/>
  <sheetViews>
    <sheetView workbookViewId="0">
      <selection activeCell="G10" sqref="G10"/>
    </sheetView>
  </sheetViews>
  <sheetFormatPr defaultColWidth="11.5546875" defaultRowHeight="13.2" x14ac:dyDescent="0.25"/>
  <sheetData>
    <row r="2" spans="1:7" x14ac:dyDescent="0.25">
      <c r="A2" t="s">
        <v>24</v>
      </c>
    </row>
    <row r="3" spans="1:7" x14ac:dyDescent="0.25">
      <c r="A3" s="135" t="s">
        <v>25</v>
      </c>
    </row>
    <row r="5" spans="1:7" x14ac:dyDescent="0.25">
      <c r="A5" t="s">
        <v>26</v>
      </c>
    </row>
    <row r="9" spans="1:7" x14ac:dyDescent="0.25">
      <c r="C9" s="136">
        <f>'Sem 38'!E58</f>
        <v>0</v>
      </c>
      <c r="G9" s="136">
        <f>'Sem 38'!K58</f>
        <v>0</v>
      </c>
    </row>
    <row r="29" spans="1:1" x14ac:dyDescent="0.25">
      <c r="A29" t="s">
        <v>27</v>
      </c>
    </row>
    <row r="30" spans="1:1" x14ac:dyDescent="0.25">
      <c r="A30" s="135" t="s">
        <v>28</v>
      </c>
    </row>
    <row r="38" spans="6:6" x14ac:dyDescent="0.25">
      <c r="F38" t="s">
        <v>29</v>
      </c>
    </row>
  </sheetData>
  <phoneticPr fontId="30" type="noConversion"/>
  <hyperlinks>
    <hyperlink ref="A30" r:id="rId1"/>
    <hyperlink ref="A3" r:id="rId2"/>
  </hyperlinks>
  <pageMargins left="0.75" right="0.75" top="1" bottom="1" header="0.4921259845" footer="0.4921259845"/>
  <pageSetup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MSPhotoEd.3" shapeId="293890" r:id="rId6">
          <objectPr defaultSize="0" autoPict="0" r:id="rId7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8</xdr:col>
                <xdr:colOff>457200</xdr:colOff>
                <xdr:row>27</xdr:row>
                <xdr:rowOff>38100</xdr:rowOff>
              </to>
            </anchor>
          </objectPr>
        </oleObject>
      </mc:Choice>
      <mc:Fallback>
        <oleObject progId="MSPhotoEd.3" shapeId="29389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49" t="str">
        <f>IF(ISBLANK('Sem 1'!H1:J1),"",'Sem 1'!H1:J1)</f>
        <v/>
      </c>
      <c r="I1" s="150"/>
      <c r="J1" s="151"/>
      <c r="K1" s="148" t="s">
        <v>2</v>
      </c>
      <c r="L1" s="148"/>
      <c r="X1" s="30" t="str">
        <f>SUBSTITUTE(D4,"/","")</f>
        <v>21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55" t="str">
        <f>IF(ISBLANK('Sem 1'!H2:J2),"",'Sem 1'!H2:J2)</f>
        <v/>
      </c>
      <c r="I2" s="156"/>
      <c r="J2" s="157"/>
      <c r="K2" s="148"/>
      <c r="L2" s="148"/>
      <c r="X2" s="31" t="str">
        <f>IF(LEN(X1)=7,LEFT(X1,1),LEFT(X1,2))</f>
        <v>21</v>
      </c>
      <c r="Y2" s="30" t="str">
        <f>IF(LEN(X1)=7,MID(X1,2,2),MID(X1,3,2))</f>
        <v/>
      </c>
      <c r="Z2" s="30" t="str">
        <f>IF(LEN(X1)=7,RIGHT(X1,4),RIGHT(X1,4))</f>
        <v>21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21--21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3'!D4+7</f>
        <v>21</v>
      </c>
      <c r="E4" s="19">
        <f>ROUNDUP((D4/7-4043),0)</f>
        <v>-4040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3'!E58)</f>
        <v>0</v>
      </c>
      <c r="F58" s="18"/>
      <c r="G58" s="17"/>
      <c r="H58" s="17"/>
      <c r="I58" s="17"/>
      <c r="J58" s="17"/>
      <c r="K58" s="121">
        <f>(K57+ 'Sem 3'!K58)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699" priority="8" stopIfTrue="1">
      <formula>LEN(H1)&gt;10</formula>
    </cfRule>
    <cfRule type="expression" dxfId="698" priority="9" stopIfTrue="1">
      <formula>LEN(H1)&lt;7</formula>
    </cfRule>
  </conditionalFormatting>
  <conditionalFormatting sqref="B7:B56">
    <cfRule type="expression" dxfId="697" priority="10" stopIfTrue="1">
      <formula>LEN(B7)&lt;&gt;9</formula>
    </cfRule>
  </conditionalFormatting>
  <conditionalFormatting sqref="H7:H56">
    <cfRule type="expression" dxfId="696" priority="12" stopIfTrue="1">
      <formula>(H7)&gt;7</formula>
    </cfRule>
  </conditionalFormatting>
  <conditionalFormatting sqref="I7:J56">
    <cfRule type="expression" dxfId="695" priority="13" stopIfTrue="1">
      <formula>(I7)&gt;9999</formula>
    </cfRule>
  </conditionalFormatting>
  <conditionalFormatting sqref="L64">
    <cfRule type="expression" dxfId="694" priority="14" stopIfTrue="1">
      <formula>LEN(L64)&lt;10</formula>
    </cfRule>
  </conditionalFormatting>
  <conditionalFormatting sqref="C59">
    <cfRule type="expression" dxfId="693" priority="15" stopIfTrue="1">
      <formula>ISERROR(K57/E57)</formula>
    </cfRule>
    <cfRule type="expression" dxfId="692" priority="16" stopIfTrue="1">
      <formula>(C59)&gt;1</formula>
    </cfRule>
  </conditionalFormatting>
  <conditionalFormatting sqref="E57:F57 K57">
    <cfRule type="cellIs" dxfId="691" priority="17" stopIfTrue="1" operator="equal">
      <formula>0</formula>
    </cfRule>
  </conditionalFormatting>
  <conditionalFormatting sqref="A7:A56">
    <cfRule type="expression" dxfId="690" priority="18" stopIfTrue="1">
      <formula>ISBLANK(B7)</formula>
    </cfRule>
    <cfRule type="expression" dxfId="689" priority="19" stopIfTrue="1">
      <formula>ISERR($E$4)</formula>
    </cfRule>
  </conditionalFormatting>
  <conditionalFormatting sqref="E4">
    <cfRule type="expression" dxfId="688" priority="20" stopIfTrue="1">
      <formula>ISERR(E4)</formula>
    </cfRule>
    <cfRule type="cellIs" dxfId="687" priority="21" stopIfTrue="1" operator="lessThan">
      <formula>0</formula>
    </cfRule>
  </conditionalFormatting>
  <conditionalFormatting sqref="D4">
    <cfRule type="expression" dxfId="686" priority="22" stopIfTrue="1">
      <formula>ISERR(E4)</formula>
    </cfRule>
  </conditionalFormatting>
  <conditionalFormatting sqref="E7:E56">
    <cfRule type="expression" dxfId="685" priority="6" stopIfTrue="1">
      <formula>(E7)&gt;100</formula>
    </cfRule>
  </conditionalFormatting>
  <conditionalFormatting sqref="K7:K56">
    <cfRule type="expression" dxfId="684" priority="5" stopIfTrue="1">
      <formula>(F7+K7)&gt;E7</formula>
    </cfRule>
  </conditionalFormatting>
  <conditionalFormatting sqref="F7:F8">
    <cfRule type="expression" dxfId="683" priority="3" stopIfTrue="1">
      <formula>(F7)&gt;100</formula>
    </cfRule>
  </conditionalFormatting>
  <conditionalFormatting sqref="G7:G8">
    <cfRule type="expression" dxfId="682" priority="4" stopIfTrue="1">
      <formula>(G7)&gt;7</formula>
    </cfRule>
  </conditionalFormatting>
  <conditionalFormatting sqref="F9:F56">
    <cfRule type="expression" dxfId="681" priority="1" stopIfTrue="1">
      <formula>(F9)&gt;100</formula>
    </cfRule>
  </conditionalFormatting>
  <conditionalFormatting sqref="G9:G56">
    <cfRule type="expression" dxfId="68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28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28</v>
      </c>
      <c r="Y2" s="30" t="str">
        <f>IF(LEN(X1)=7,MID(X1,2,2),MID(X1,3,2))</f>
        <v/>
      </c>
      <c r="Z2" s="30" t="str">
        <f>IF(LEN(X1)=7,RIGHT(X1,4),RIGHT(X1,4))</f>
        <v>28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28--28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4'!D4+7</f>
        <v>28</v>
      </c>
      <c r="E4" s="19">
        <f>ROUNDUP((D4/7-4043),0)</f>
        <v>-4039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4'!E58)</f>
        <v>0</v>
      </c>
      <c r="F58" s="18"/>
      <c r="G58" s="17"/>
      <c r="H58" s="17"/>
      <c r="I58" s="17"/>
      <c r="J58" s="17"/>
      <c r="K58" s="121">
        <f>(K57+ 'Sem 4'!K58)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679" priority="8" stopIfTrue="1">
      <formula>LEN(H1)&gt;10</formula>
    </cfRule>
    <cfRule type="expression" dxfId="678" priority="9" stopIfTrue="1">
      <formula>LEN(H1)&lt;7</formula>
    </cfRule>
  </conditionalFormatting>
  <conditionalFormatting sqref="B7:B56">
    <cfRule type="expression" dxfId="677" priority="10" stopIfTrue="1">
      <formula>LEN(B7)&lt;&gt;9</formula>
    </cfRule>
  </conditionalFormatting>
  <conditionalFormatting sqref="H7:H56">
    <cfRule type="expression" dxfId="676" priority="12" stopIfTrue="1">
      <formula>(H7)&gt;7</formula>
    </cfRule>
  </conditionalFormatting>
  <conditionalFormatting sqref="I7:J56">
    <cfRule type="expression" dxfId="675" priority="13" stopIfTrue="1">
      <formula>(I7)&gt;9999</formula>
    </cfRule>
  </conditionalFormatting>
  <conditionalFormatting sqref="L64">
    <cfRule type="expression" dxfId="674" priority="14" stopIfTrue="1">
      <formula>LEN(L64)&lt;10</formula>
    </cfRule>
  </conditionalFormatting>
  <conditionalFormatting sqref="C59">
    <cfRule type="expression" dxfId="673" priority="15" stopIfTrue="1">
      <formula>ISERROR(K57/E57)</formula>
    </cfRule>
    <cfRule type="expression" dxfId="672" priority="16" stopIfTrue="1">
      <formula>(C59)&gt;1</formula>
    </cfRule>
  </conditionalFormatting>
  <conditionalFormatting sqref="E57:F57 K57">
    <cfRule type="cellIs" dxfId="671" priority="17" stopIfTrue="1" operator="equal">
      <formula>0</formula>
    </cfRule>
  </conditionalFormatting>
  <conditionalFormatting sqref="A7:A56">
    <cfRule type="expression" dxfId="670" priority="18" stopIfTrue="1">
      <formula>ISBLANK(B7)</formula>
    </cfRule>
    <cfRule type="expression" dxfId="669" priority="19" stopIfTrue="1">
      <formula>ISERR($E$4)</formula>
    </cfRule>
  </conditionalFormatting>
  <conditionalFormatting sqref="E4">
    <cfRule type="expression" dxfId="668" priority="20" stopIfTrue="1">
      <formula>ISERR(E4)</formula>
    </cfRule>
    <cfRule type="cellIs" dxfId="667" priority="21" stopIfTrue="1" operator="lessThan">
      <formula>0</formula>
    </cfRule>
  </conditionalFormatting>
  <conditionalFormatting sqref="D4">
    <cfRule type="expression" dxfId="666" priority="22" stopIfTrue="1">
      <formula>ISERR(E4)</formula>
    </cfRule>
  </conditionalFormatting>
  <conditionalFormatting sqref="E7:E56">
    <cfRule type="expression" dxfId="665" priority="6" stopIfTrue="1">
      <formula>(E7)&gt;100</formula>
    </cfRule>
  </conditionalFormatting>
  <conditionalFormatting sqref="K7:K56">
    <cfRule type="expression" dxfId="664" priority="5" stopIfTrue="1">
      <formula>(F7+K7)&gt;E7</formula>
    </cfRule>
  </conditionalFormatting>
  <conditionalFormatting sqref="F7:F8">
    <cfRule type="expression" dxfId="663" priority="3" stopIfTrue="1">
      <formula>(F7)&gt;100</formula>
    </cfRule>
  </conditionalFormatting>
  <conditionalFormatting sqref="G7:G8">
    <cfRule type="expression" dxfId="662" priority="4" stopIfTrue="1">
      <formula>(G7)&gt;7</formula>
    </cfRule>
  </conditionalFormatting>
  <conditionalFormatting sqref="F9:F56">
    <cfRule type="expression" dxfId="661" priority="1" stopIfTrue="1">
      <formula>(F9)&gt;100</formula>
    </cfRule>
  </conditionalFormatting>
  <conditionalFormatting sqref="G9:G56">
    <cfRule type="expression" dxfId="66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35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35</v>
      </c>
      <c r="Y2" s="30" t="str">
        <f>IF(LEN(X1)=7,MID(X1,2,2),MID(X1,3,2))</f>
        <v/>
      </c>
      <c r="Z2" s="30" t="str">
        <f>IF(LEN(X1)=7,RIGHT(X1,4),RIGHT(X1,4))</f>
        <v>35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35--35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5'!D4+7</f>
        <v>35</v>
      </c>
      <c r="E4" s="19">
        <f>ROUNDUP((D4/7-4043),0)</f>
        <v>-4038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5'!E58)</f>
        <v>0</v>
      </c>
      <c r="F58" s="18"/>
      <c r="G58" s="17"/>
      <c r="H58" s="17"/>
      <c r="I58" s="17"/>
      <c r="J58" s="17"/>
      <c r="K58" s="121">
        <f>(K57+ 'Sem 5'!K58)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659" priority="8" stopIfTrue="1">
      <formula>LEN(H1)&gt;10</formula>
    </cfRule>
    <cfRule type="expression" dxfId="658" priority="9" stopIfTrue="1">
      <formula>LEN(H1)&lt;7</formula>
    </cfRule>
  </conditionalFormatting>
  <conditionalFormatting sqref="B7:B56">
    <cfRule type="expression" dxfId="657" priority="10" stopIfTrue="1">
      <formula>LEN(B7)&lt;&gt;9</formula>
    </cfRule>
  </conditionalFormatting>
  <conditionalFormatting sqref="H7:H56">
    <cfRule type="expression" dxfId="656" priority="12" stopIfTrue="1">
      <formula>(H7)&gt;7</formula>
    </cfRule>
  </conditionalFormatting>
  <conditionalFormatting sqref="I7:J56">
    <cfRule type="expression" dxfId="655" priority="13" stopIfTrue="1">
      <formula>(I7)&gt;9999</formula>
    </cfRule>
  </conditionalFormatting>
  <conditionalFormatting sqref="L64">
    <cfRule type="expression" dxfId="654" priority="14" stopIfTrue="1">
      <formula>LEN(L64)&lt;10</formula>
    </cfRule>
  </conditionalFormatting>
  <conditionalFormatting sqref="C59">
    <cfRule type="expression" dxfId="653" priority="15" stopIfTrue="1">
      <formula>ISERROR(K57/E57)</formula>
    </cfRule>
    <cfRule type="expression" dxfId="652" priority="16" stopIfTrue="1">
      <formula>(C59)&gt;1</formula>
    </cfRule>
  </conditionalFormatting>
  <conditionalFormatting sqref="E57:F57 K57">
    <cfRule type="cellIs" dxfId="651" priority="17" stopIfTrue="1" operator="equal">
      <formula>0</formula>
    </cfRule>
  </conditionalFormatting>
  <conditionalFormatting sqref="A7:A56">
    <cfRule type="expression" dxfId="650" priority="18" stopIfTrue="1">
      <formula>ISBLANK(B7)</formula>
    </cfRule>
    <cfRule type="expression" dxfId="649" priority="19" stopIfTrue="1">
      <formula>ISERR($E$4)</formula>
    </cfRule>
  </conditionalFormatting>
  <conditionalFormatting sqref="E4">
    <cfRule type="expression" dxfId="648" priority="20" stopIfTrue="1">
      <formula>ISERR(E4)</formula>
    </cfRule>
    <cfRule type="cellIs" dxfId="647" priority="21" stopIfTrue="1" operator="lessThan">
      <formula>0</formula>
    </cfRule>
  </conditionalFormatting>
  <conditionalFormatting sqref="D4">
    <cfRule type="expression" dxfId="646" priority="22" stopIfTrue="1">
      <formula>ISERR(E4)</formula>
    </cfRule>
  </conditionalFormatting>
  <conditionalFormatting sqref="E7:E56">
    <cfRule type="expression" dxfId="645" priority="6" stopIfTrue="1">
      <formula>(E7)&gt;100</formula>
    </cfRule>
  </conditionalFormatting>
  <conditionalFormatting sqref="K7:K56">
    <cfRule type="expression" dxfId="644" priority="5" stopIfTrue="1">
      <formula>(F7+K7)&gt;E7</formula>
    </cfRule>
  </conditionalFormatting>
  <conditionalFormatting sqref="F7:F8">
    <cfRule type="expression" dxfId="643" priority="3" stopIfTrue="1">
      <formula>(F7)&gt;100</formula>
    </cfRule>
  </conditionalFormatting>
  <conditionalFormatting sqref="G7:G8">
    <cfRule type="expression" dxfId="642" priority="4" stopIfTrue="1">
      <formula>(G7)&gt;7</formula>
    </cfRule>
  </conditionalFormatting>
  <conditionalFormatting sqref="F9:F56">
    <cfRule type="expression" dxfId="641" priority="1" stopIfTrue="1">
      <formula>(F9)&gt;100</formula>
    </cfRule>
  </conditionalFormatting>
  <conditionalFormatting sqref="G9:G56">
    <cfRule type="expression" dxfId="64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42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42</v>
      </c>
      <c r="Y2" s="30" t="str">
        <f>IF(LEN(X1)=7,MID(X1,2,2),MID(X1,3,2))</f>
        <v/>
      </c>
      <c r="Z2" s="30" t="str">
        <f>IF(LEN(X1)=7,RIGHT(X1,4),RIGHT(X1,4))</f>
        <v>42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42--42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6'!D4+7</f>
        <v>42</v>
      </c>
      <c r="E4" s="19">
        <f>ROUNDUP((D4/7-4043),0)</f>
        <v>-4037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6'!E58)</f>
        <v>0</v>
      </c>
      <c r="F58" s="18"/>
      <c r="G58" s="17"/>
      <c r="H58" s="17"/>
      <c r="I58" s="17"/>
      <c r="J58" s="17"/>
      <c r="K58" s="121">
        <f>(K57+ 'Sem 6'!K58)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639" priority="8" stopIfTrue="1">
      <formula>LEN(H1)&gt;10</formula>
    </cfRule>
    <cfRule type="expression" dxfId="638" priority="9" stopIfTrue="1">
      <formula>LEN(H1)&lt;7</formula>
    </cfRule>
  </conditionalFormatting>
  <conditionalFormatting sqref="B7:B56">
    <cfRule type="expression" dxfId="637" priority="10" stopIfTrue="1">
      <formula>LEN(B7)&lt;&gt;9</formula>
    </cfRule>
  </conditionalFormatting>
  <conditionalFormatting sqref="H7:H56">
    <cfRule type="expression" dxfId="636" priority="12" stopIfTrue="1">
      <formula>(H7)&gt;7</formula>
    </cfRule>
  </conditionalFormatting>
  <conditionalFormatting sqref="I7:J56">
    <cfRule type="expression" dxfId="635" priority="13" stopIfTrue="1">
      <formula>(I7)&gt;9999</formula>
    </cfRule>
  </conditionalFormatting>
  <conditionalFormatting sqref="L64">
    <cfRule type="expression" dxfId="634" priority="14" stopIfTrue="1">
      <formula>LEN(L64)&lt;10</formula>
    </cfRule>
  </conditionalFormatting>
  <conditionalFormatting sqref="C59">
    <cfRule type="expression" dxfId="633" priority="15" stopIfTrue="1">
      <formula>ISERROR(K57/E57)</formula>
    </cfRule>
    <cfRule type="expression" dxfId="632" priority="16" stopIfTrue="1">
      <formula>(C59)&gt;1</formula>
    </cfRule>
  </conditionalFormatting>
  <conditionalFormatting sqref="E57:F57 K57">
    <cfRule type="cellIs" dxfId="631" priority="17" stopIfTrue="1" operator="equal">
      <formula>0</formula>
    </cfRule>
  </conditionalFormatting>
  <conditionalFormatting sqref="A7:A56">
    <cfRule type="expression" dxfId="630" priority="18" stopIfTrue="1">
      <formula>ISBLANK(B7)</formula>
    </cfRule>
    <cfRule type="expression" dxfId="629" priority="19" stopIfTrue="1">
      <formula>ISERR($E$4)</formula>
    </cfRule>
  </conditionalFormatting>
  <conditionalFormatting sqref="E4">
    <cfRule type="expression" dxfId="628" priority="20" stopIfTrue="1">
      <formula>ISERR(E4)</formula>
    </cfRule>
    <cfRule type="cellIs" dxfId="627" priority="21" stopIfTrue="1" operator="lessThan">
      <formula>0</formula>
    </cfRule>
  </conditionalFormatting>
  <conditionalFormatting sqref="D4">
    <cfRule type="expression" dxfId="626" priority="22" stopIfTrue="1">
      <formula>ISERR(E4)</formula>
    </cfRule>
  </conditionalFormatting>
  <conditionalFormatting sqref="E7:E56">
    <cfRule type="expression" dxfId="625" priority="6" stopIfTrue="1">
      <formula>(E7)&gt;100</formula>
    </cfRule>
  </conditionalFormatting>
  <conditionalFormatting sqref="K7:K56">
    <cfRule type="expression" dxfId="624" priority="5" stopIfTrue="1">
      <formula>(F7+K7)&gt;E7</formula>
    </cfRule>
  </conditionalFormatting>
  <conditionalFormatting sqref="F7:F8">
    <cfRule type="expression" dxfId="623" priority="3" stopIfTrue="1">
      <formula>(F7)&gt;100</formula>
    </cfRule>
  </conditionalFormatting>
  <conditionalFormatting sqref="G7:G8">
    <cfRule type="expression" dxfId="622" priority="4" stopIfTrue="1">
      <formula>(G7)&gt;7</formula>
    </cfRule>
  </conditionalFormatting>
  <conditionalFormatting sqref="F9:F56">
    <cfRule type="expression" dxfId="621" priority="1" stopIfTrue="1">
      <formula>(F9)&gt;100</formula>
    </cfRule>
  </conditionalFormatting>
  <conditionalFormatting sqref="G9:G56">
    <cfRule type="expression" dxfId="62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49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49</v>
      </c>
      <c r="Y2" s="30" t="str">
        <f>IF(LEN(X1)=7,MID(X1,2,2),MID(X1,3,2))</f>
        <v/>
      </c>
      <c r="Z2" s="30" t="str">
        <f>IF(LEN(X1)=7,RIGHT(X1,4),RIGHT(X1,4))</f>
        <v>49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49--49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7'!D4+7</f>
        <v>49</v>
      </c>
      <c r="E4" s="19">
        <f>ROUNDUP((D4/7-4043),0)</f>
        <v>-4036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7'!E58)</f>
        <v>0</v>
      </c>
      <c r="F58" s="18"/>
      <c r="G58" s="17"/>
      <c r="H58" s="17"/>
      <c r="I58" s="17"/>
      <c r="J58" s="17"/>
      <c r="K58" s="121">
        <f>(K57+ 'Sem 7'!K58)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A65:B65"/>
    <mergeCell ref="B66:C66"/>
    <mergeCell ref="C3:E3"/>
    <mergeCell ref="A4:C4"/>
    <mergeCell ref="C57:D57"/>
    <mergeCell ref="A5:C5"/>
    <mergeCell ref="C65:E65"/>
    <mergeCell ref="C64:E64"/>
    <mergeCell ref="C60:L62"/>
    <mergeCell ref="K1:L2"/>
    <mergeCell ref="E1:G1"/>
    <mergeCell ref="G57:J57"/>
    <mergeCell ref="F64:G64"/>
    <mergeCell ref="H1:J1"/>
    <mergeCell ref="H64:J64"/>
    <mergeCell ref="H2:J2"/>
    <mergeCell ref="G5:J5"/>
    <mergeCell ref="G4:I4"/>
    <mergeCell ref="E2:G2"/>
  </mergeCells>
  <phoneticPr fontId="0" type="noConversion"/>
  <conditionalFormatting sqref="H1:J1">
    <cfRule type="expression" dxfId="619" priority="8" stopIfTrue="1">
      <formula>LEN(H1)&gt;10</formula>
    </cfRule>
    <cfRule type="expression" dxfId="618" priority="9" stopIfTrue="1">
      <formula>LEN(H1)&lt;7</formula>
    </cfRule>
  </conditionalFormatting>
  <conditionalFormatting sqref="B7:B56">
    <cfRule type="expression" dxfId="617" priority="10" stopIfTrue="1">
      <formula>LEN(B7)&lt;&gt;9</formula>
    </cfRule>
  </conditionalFormatting>
  <conditionalFormatting sqref="H7:H56">
    <cfRule type="expression" dxfId="616" priority="12" stopIfTrue="1">
      <formula>(H7)&gt;7</formula>
    </cfRule>
  </conditionalFormatting>
  <conditionalFormatting sqref="I7:J56">
    <cfRule type="expression" dxfId="615" priority="13" stopIfTrue="1">
      <formula>(I7)&gt;9999</formula>
    </cfRule>
  </conditionalFormatting>
  <conditionalFormatting sqref="L64">
    <cfRule type="expression" dxfId="614" priority="14" stopIfTrue="1">
      <formula>LEN(L64)&lt;10</formula>
    </cfRule>
  </conditionalFormatting>
  <conditionalFormatting sqref="C59">
    <cfRule type="expression" dxfId="613" priority="15" stopIfTrue="1">
      <formula>ISERROR(K57/E57)</formula>
    </cfRule>
    <cfRule type="expression" dxfId="612" priority="16" stopIfTrue="1">
      <formula>(C59)&gt;1</formula>
    </cfRule>
  </conditionalFormatting>
  <conditionalFormatting sqref="E57:F57 K57">
    <cfRule type="cellIs" dxfId="611" priority="17" stopIfTrue="1" operator="equal">
      <formula>0</formula>
    </cfRule>
  </conditionalFormatting>
  <conditionalFormatting sqref="A7:A56">
    <cfRule type="expression" dxfId="610" priority="18" stopIfTrue="1">
      <formula>ISBLANK(B7)</formula>
    </cfRule>
    <cfRule type="expression" dxfId="609" priority="19" stopIfTrue="1">
      <formula>ISERR($E$4)</formula>
    </cfRule>
  </conditionalFormatting>
  <conditionalFormatting sqref="E4">
    <cfRule type="expression" dxfId="608" priority="20" stopIfTrue="1">
      <formula>ISERR(E4)</formula>
    </cfRule>
    <cfRule type="cellIs" dxfId="607" priority="21" stopIfTrue="1" operator="lessThan">
      <formula>0</formula>
    </cfRule>
  </conditionalFormatting>
  <conditionalFormatting sqref="D4">
    <cfRule type="expression" dxfId="606" priority="22" stopIfTrue="1">
      <formula>ISERR(E4)</formula>
    </cfRule>
  </conditionalFormatting>
  <conditionalFormatting sqref="E7:E56">
    <cfRule type="expression" dxfId="605" priority="6" stopIfTrue="1">
      <formula>(E7)&gt;100</formula>
    </cfRule>
  </conditionalFormatting>
  <conditionalFormatting sqref="K7:K56">
    <cfRule type="expression" dxfId="604" priority="5" stopIfTrue="1">
      <formula>(F7+K7)&gt;E7</formula>
    </cfRule>
  </conditionalFormatting>
  <conditionalFormatting sqref="F7:F8">
    <cfRule type="expression" dxfId="603" priority="3" stopIfTrue="1">
      <formula>(F7)&gt;100</formula>
    </cfRule>
  </conditionalFormatting>
  <conditionalFormatting sqref="G7:G8">
    <cfRule type="expression" dxfId="602" priority="4" stopIfTrue="1">
      <formula>(G7)&gt;7</formula>
    </cfRule>
  </conditionalFormatting>
  <conditionalFormatting sqref="F9:F56">
    <cfRule type="expression" dxfId="601" priority="1" stopIfTrue="1">
      <formula>(F9)&gt;100</formula>
    </cfRule>
  </conditionalFormatting>
  <conditionalFormatting sqref="G9:G56">
    <cfRule type="expression" dxfId="60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67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62" t="s">
        <v>20</v>
      </c>
      <c r="F1" s="162"/>
      <c r="G1" s="163"/>
      <c r="H1" s="183" t="str">
        <f>IF(ISBLANK('Sem 1'!H1:J1),"",'Sem 1'!H1:J1)</f>
        <v/>
      </c>
      <c r="I1" s="184"/>
      <c r="J1" s="185"/>
      <c r="K1" s="148" t="s">
        <v>2</v>
      </c>
      <c r="L1" s="148"/>
      <c r="X1" s="30" t="str">
        <f>SUBSTITUTE(D4,"/","")</f>
        <v>56</v>
      </c>
      <c r="Y1" s="30"/>
      <c r="Z1" s="30"/>
    </row>
    <row r="2" spans="1:26" s="6" customFormat="1" ht="17.399999999999999" customHeight="1" x14ac:dyDescent="0.25">
      <c r="B2" s="9"/>
      <c r="C2" s="9"/>
      <c r="D2" s="9"/>
      <c r="E2" s="162" t="s">
        <v>1</v>
      </c>
      <c r="F2" s="162"/>
      <c r="G2" s="163"/>
      <c r="H2" s="180" t="str">
        <f>IF(ISBLANK('Sem 1'!H2:J2),"",'Sem 1'!H2:J2)</f>
        <v/>
      </c>
      <c r="I2" s="181"/>
      <c r="J2" s="182"/>
      <c r="K2" s="148"/>
      <c r="L2" s="148"/>
      <c r="X2" s="31" t="str">
        <f>IF(LEN(X1)=7,LEFT(X1,1),LEFT(X1,2))</f>
        <v>56</v>
      </c>
      <c r="Y2" s="30" t="str">
        <f>IF(LEN(X1)=7,MID(X1,2,2),MID(X1,3,2))</f>
        <v/>
      </c>
      <c r="Z2" s="30" t="str">
        <f>IF(LEN(X1)=7,RIGHT(X1,4),RIGHT(X1,4))</f>
        <v>56</v>
      </c>
    </row>
    <row r="3" spans="1:26" s="6" customFormat="1" ht="17.399999999999999" x14ac:dyDescent="0.3">
      <c r="B3" s="7"/>
      <c r="C3" s="165"/>
      <c r="D3" s="165"/>
      <c r="E3" s="165"/>
      <c r="F3" s="2"/>
      <c r="G3" s="2"/>
      <c r="H3" s="2"/>
      <c r="I3" s="2"/>
      <c r="J3" s="2"/>
      <c r="K3" s="4"/>
      <c r="L3" s="8"/>
      <c r="X3" s="30" t="str">
        <f>CONCATENATE(Z2,"-",Y2,"-",X2)</f>
        <v>56--56</v>
      </c>
      <c r="Y3" s="30"/>
      <c r="Z3" s="30"/>
    </row>
    <row r="4" spans="1:26" s="6" customFormat="1" ht="16.2" thickBot="1" x14ac:dyDescent="0.35">
      <c r="A4" s="166" t="s">
        <v>16</v>
      </c>
      <c r="B4" s="166"/>
      <c r="C4" s="166"/>
      <c r="D4" s="66">
        <f>'Sem 8'!D4+7</f>
        <v>56</v>
      </c>
      <c r="E4" s="19">
        <f>ROUNDUP((D4/7-4043),0)</f>
        <v>-4035</v>
      </c>
      <c r="F4" s="2"/>
      <c r="G4" s="161"/>
      <c r="H4" s="161"/>
      <c r="I4" s="161"/>
      <c r="J4" s="2"/>
      <c r="K4" s="10" t="s">
        <v>30</v>
      </c>
      <c r="L4" s="8"/>
      <c r="X4" s="30" t="e">
        <f>ROUNDUP((X3/7-4043),0)</f>
        <v>#VALUE!</v>
      </c>
      <c r="Y4" s="30"/>
      <c r="Z4" s="30"/>
    </row>
    <row r="5" spans="1:26" s="6" customFormat="1" ht="16.5" customHeight="1" thickBot="1" x14ac:dyDescent="0.35">
      <c r="A5" s="166"/>
      <c r="B5" s="166"/>
      <c r="C5" s="166"/>
      <c r="D5" s="14"/>
      <c r="E5" s="5"/>
      <c r="F5" s="1"/>
      <c r="G5" s="158" t="s">
        <v>18</v>
      </c>
      <c r="H5" s="159"/>
      <c r="I5" s="159"/>
      <c r="J5" s="160"/>
      <c r="K5" s="1"/>
      <c r="L5" s="3"/>
    </row>
    <row r="6" spans="1:26" ht="75" customHeight="1" thickBot="1" x14ac:dyDescent="0.3">
      <c r="A6" s="67" t="s">
        <v>21</v>
      </c>
      <c r="B6" s="45" t="s">
        <v>3</v>
      </c>
      <c r="C6" s="46" t="s">
        <v>4</v>
      </c>
      <c r="D6" s="46" t="s">
        <v>5</v>
      </c>
      <c r="E6" s="26" t="s">
        <v>6</v>
      </c>
      <c r="F6" s="47" t="s">
        <v>7</v>
      </c>
      <c r="G6" s="25" t="s">
        <v>8</v>
      </c>
      <c r="H6" s="26" t="s">
        <v>9</v>
      </c>
      <c r="I6" s="26" t="s">
        <v>12</v>
      </c>
      <c r="J6" s="27" t="s">
        <v>10</v>
      </c>
      <c r="K6" s="28" t="s">
        <v>11</v>
      </c>
      <c r="L6" s="48" t="s">
        <v>13</v>
      </c>
    </row>
    <row r="7" spans="1:26" ht="13.8" x14ac:dyDescent="0.25">
      <c r="A7" s="68"/>
      <c r="B7" s="37" t="str">
        <f>IF(ISBLANK('Sem 1'!B7),"",'Sem 1'!B7)</f>
        <v/>
      </c>
      <c r="C7" s="62" t="str">
        <f>IF(ISBLANK('Sem 1'!C7),"",'Sem 1'!C7)</f>
        <v/>
      </c>
      <c r="D7" s="62" t="str">
        <f>IF(ISBLANK('Sem 1'!D7),"",'Sem 1'!D7)</f>
        <v/>
      </c>
      <c r="E7" s="35" t="str">
        <f>IF(ISBLANK('Sem 1'!E7),"",'Sem 1'!E7)</f>
        <v/>
      </c>
      <c r="F7" s="65"/>
      <c r="G7" s="49"/>
      <c r="H7" s="50"/>
      <c r="I7" s="71"/>
      <c r="J7" s="72"/>
      <c r="K7" s="21"/>
      <c r="L7" s="51"/>
    </row>
    <row r="8" spans="1:26" ht="14.4" thickBot="1" x14ac:dyDescent="0.3">
      <c r="A8" s="69"/>
      <c r="B8" s="38" t="str">
        <f>IF(ISBLANK('Sem 1'!B8),"",'Sem 1'!B8)</f>
        <v/>
      </c>
      <c r="C8" s="63" t="str">
        <f>IF(ISBLANK('Sem 1'!C8),"",'Sem 1'!C8)</f>
        <v/>
      </c>
      <c r="D8" s="63" t="str">
        <f>IF(ISBLANK('Sem 1'!D8),"",'Sem 1'!D8)</f>
        <v/>
      </c>
      <c r="E8" s="36" t="str">
        <f>IF(ISBLANK('Sem 1'!E8),"",'Sem 1'!E8)</f>
        <v/>
      </c>
      <c r="F8" s="103"/>
      <c r="G8" s="53"/>
      <c r="H8" s="54"/>
      <c r="I8" s="73"/>
      <c r="J8" s="74"/>
      <c r="K8" s="105"/>
      <c r="L8" s="55"/>
    </row>
    <row r="9" spans="1:26" ht="15.6" x14ac:dyDescent="0.25">
      <c r="A9" s="70"/>
      <c r="B9" s="37" t="str">
        <f>IF(ISBLANK('Sem 1'!B9),"",'Sem 1'!B9)</f>
        <v/>
      </c>
      <c r="C9" s="62" t="str">
        <f>IF(ISBLANK('Sem 1'!C9),"",'Sem 1'!C9)</f>
        <v/>
      </c>
      <c r="D9" s="64" t="str">
        <f>IF(ISBLANK('Sem 1'!D9),"",'Sem 1'!D9)</f>
        <v/>
      </c>
      <c r="E9" s="35" t="str">
        <f>IF(ISBLANK('Sem 1'!E9),"",'Sem 1'!E9)</f>
        <v/>
      </c>
      <c r="F9" s="65"/>
      <c r="G9" s="49"/>
      <c r="H9" s="50"/>
      <c r="I9" s="71"/>
      <c r="J9" s="72"/>
      <c r="K9" s="21"/>
      <c r="L9" s="51"/>
      <c r="N9" s="44"/>
      <c r="O9" s="44"/>
      <c r="P9" s="44"/>
    </row>
    <row r="10" spans="1:26" ht="14.4" thickBot="1" x14ac:dyDescent="0.3">
      <c r="A10" s="69"/>
      <c r="B10" s="38" t="str">
        <f>IF(ISBLANK('Sem 1'!B10),"",'Sem 1'!B10)</f>
        <v/>
      </c>
      <c r="C10" s="63" t="str">
        <f>IF(ISBLANK('Sem 1'!C10),"",'Sem 1'!C10)</f>
        <v/>
      </c>
      <c r="D10" s="63" t="str">
        <f>IF(ISBLANK('Sem 1'!D10),"",'Sem 1'!D10)</f>
        <v/>
      </c>
      <c r="E10" s="36" t="str">
        <f>IF(ISBLANK('Sem 1'!E10),"",'Sem 1'!E10)</f>
        <v/>
      </c>
      <c r="F10" s="103"/>
      <c r="G10" s="53"/>
      <c r="H10" s="54"/>
      <c r="I10" s="73"/>
      <c r="J10" s="74"/>
      <c r="K10" s="105"/>
      <c r="L10" s="55"/>
    </row>
    <row r="11" spans="1:26" ht="13.8" x14ac:dyDescent="0.25">
      <c r="A11" s="70"/>
      <c r="B11" s="76" t="str">
        <f>IF(ISBLANK('Sem 1'!B11),"",'Sem 1'!B11)</f>
        <v/>
      </c>
      <c r="C11" s="62" t="str">
        <f>IF(ISBLANK('Sem 1'!C11),"",'Sem 1'!C11)</f>
        <v/>
      </c>
      <c r="D11" s="62" t="str">
        <f>IF(ISBLANK('Sem 1'!D11),"",'Sem 1'!D11)</f>
        <v/>
      </c>
      <c r="E11" s="35" t="str">
        <f>IF(ISBLANK('Sem 1'!E11),"",'Sem 1'!E11)</f>
        <v/>
      </c>
      <c r="F11" s="65"/>
      <c r="G11" s="49"/>
      <c r="H11" s="50"/>
      <c r="I11" s="71"/>
      <c r="J11" s="72"/>
      <c r="K11" s="21"/>
      <c r="L11" s="51"/>
    </row>
    <row r="12" spans="1:26" ht="14.4" thickBot="1" x14ac:dyDescent="0.3">
      <c r="A12" s="69"/>
      <c r="B12" s="38" t="str">
        <f>IF(ISBLANK('Sem 1'!B12),"",'Sem 1'!B12)</f>
        <v/>
      </c>
      <c r="C12" s="63" t="str">
        <f>IF(ISBLANK('Sem 1'!C12),"",'Sem 1'!C12)</f>
        <v/>
      </c>
      <c r="D12" s="63" t="str">
        <f>IF(ISBLANK('Sem 1'!D12),"",'Sem 1'!D12)</f>
        <v/>
      </c>
      <c r="E12" s="36" t="str">
        <f>IF(ISBLANK('Sem 1'!E12),"",'Sem 1'!E12)</f>
        <v/>
      </c>
      <c r="F12" s="103"/>
      <c r="G12" s="53"/>
      <c r="H12" s="54"/>
      <c r="I12" s="73"/>
      <c r="J12" s="74"/>
      <c r="K12" s="105"/>
      <c r="L12" s="55"/>
    </row>
    <row r="13" spans="1:26" ht="13.8" x14ac:dyDescent="0.25">
      <c r="A13" s="70"/>
      <c r="B13" s="37" t="str">
        <f>IF(ISBLANK('Sem 1'!B13),"",'Sem 1'!B13)</f>
        <v/>
      </c>
      <c r="C13" s="62" t="str">
        <f>IF(ISBLANK('Sem 1'!C13),"",'Sem 1'!C13)</f>
        <v/>
      </c>
      <c r="D13" s="62" t="str">
        <f>IF(ISBLANK('Sem 1'!D13),"",'Sem 1'!D13)</f>
        <v/>
      </c>
      <c r="E13" s="35" t="str">
        <f>IF(ISBLANK('Sem 1'!E13),"",'Sem 1'!E13)</f>
        <v/>
      </c>
      <c r="F13" s="65"/>
      <c r="G13" s="49"/>
      <c r="H13" s="50"/>
      <c r="I13" s="71"/>
      <c r="J13" s="72"/>
      <c r="K13" s="21"/>
      <c r="L13" s="51"/>
    </row>
    <row r="14" spans="1:26" ht="14.4" thickBot="1" x14ac:dyDescent="0.3">
      <c r="A14" s="69"/>
      <c r="B14" s="38" t="str">
        <f>IF(ISBLANK('Sem 1'!B14),"",'Sem 1'!B14)</f>
        <v/>
      </c>
      <c r="C14" s="63" t="str">
        <f>IF(ISBLANK('Sem 1'!C14),"",'Sem 1'!C14)</f>
        <v/>
      </c>
      <c r="D14" s="63" t="str">
        <f>IF(ISBLANK('Sem 1'!D14),"",'Sem 1'!D14)</f>
        <v/>
      </c>
      <c r="E14" s="36" t="str">
        <f>IF(ISBLANK('Sem 1'!E14),"",'Sem 1'!E14)</f>
        <v/>
      </c>
      <c r="F14" s="103"/>
      <c r="G14" s="53"/>
      <c r="H14" s="54"/>
      <c r="I14" s="73"/>
      <c r="J14" s="74"/>
      <c r="K14" s="105"/>
      <c r="L14" s="55"/>
    </row>
    <row r="15" spans="1:26" ht="13.8" x14ac:dyDescent="0.25">
      <c r="A15" s="70"/>
      <c r="B15" s="37" t="str">
        <f>IF(ISBLANK('Sem 1'!B15),"",'Sem 1'!B15)</f>
        <v/>
      </c>
      <c r="C15" s="62" t="str">
        <f>IF(ISBLANK('Sem 1'!C15),"",'Sem 1'!C15)</f>
        <v/>
      </c>
      <c r="D15" s="62" t="str">
        <f>IF(ISBLANK('Sem 1'!D15),"",'Sem 1'!D15)</f>
        <v/>
      </c>
      <c r="E15" s="35" t="str">
        <f>IF(ISBLANK('Sem 1'!E15),"",'Sem 1'!E15)</f>
        <v/>
      </c>
      <c r="F15" s="65"/>
      <c r="G15" s="49"/>
      <c r="H15" s="50"/>
      <c r="I15" s="71"/>
      <c r="J15" s="72"/>
      <c r="K15" s="21"/>
      <c r="L15" s="51"/>
    </row>
    <row r="16" spans="1:26" ht="14.4" thickBot="1" x14ac:dyDescent="0.3">
      <c r="A16" s="69"/>
      <c r="B16" s="38" t="str">
        <f>IF(ISBLANK('Sem 1'!B16),"",'Sem 1'!B16)</f>
        <v/>
      </c>
      <c r="C16" s="63" t="str">
        <f>IF(ISBLANK('Sem 1'!C16),"",'Sem 1'!C16)</f>
        <v/>
      </c>
      <c r="D16" s="63" t="str">
        <f>IF(ISBLANK('Sem 1'!D16),"",'Sem 1'!D16)</f>
        <v/>
      </c>
      <c r="E16" s="36" t="str">
        <f>IF(ISBLANK('Sem 1'!E16),"",'Sem 1'!E16)</f>
        <v/>
      </c>
      <c r="F16" s="103"/>
      <c r="G16" s="53"/>
      <c r="H16" s="54"/>
      <c r="I16" s="73"/>
      <c r="J16" s="74"/>
      <c r="K16" s="105"/>
      <c r="L16" s="55"/>
    </row>
    <row r="17" spans="1:12" ht="13.8" x14ac:dyDescent="0.25">
      <c r="A17" s="70"/>
      <c r="B17" s="37" t="str">
        <f>IF(ISBLANK('Sem 1'!B17),"",'Sem 1'!B17)</f>
        <v/>
      </c>
      <c r="C17" s="62" t="str">
        <f>IF(ISBLANK('Sem 1'!C17),"",'Sem 1'!C17)</f>
        <v/>
      </c>
      <c r="D17" s="62" t="str">
        <f>IF(ISBLANK('Sem 1'!D17),"",'Sem 1'!D17)</f>
        <v/>
      </c>
      <c r="E17" s="35" t="str">
        <f>IF(ISBLANK('Sem 1'!E17),"",'Sem 1'!E17)</f>
        <v/>
      </c>
      <c r="F17" s="65"/>
      <c r="G17" s="49"/>
      <c r="H17" s="50"/>
      <c r="I17" s="71"/>
      <c r="J17" s="72"/>
      <c r="K17" s="21"/>
      <c r="L17" s="51"/>
    </row>
    <row r="18" spans="1:12" ht="14.4" thickBot="1" x14ac:dyDescent="0.3">
      <c r="A18" s="69"/>
      <c r="B18" s="38" t="str">
        <f>IF(ISBLANK('Sem 1'!B18),"",'Sem 1'!B18)</f>
        <v/>
      </c>
      <c r="C18" s="63" t="str">
        <f>IF(ISBLANK('Sem 1'!C18),"",'Sem 1'!C18)</f>
        <v/>
      </c>
      <c r="D18" s="63" t="str">
        <f>IF(ISBLANK('Sem 1'!D18),"",'Sem 1'!D18)</f>
        <v/>
      </c>
      <c r="E18" s="36" t="str">
        <f>IF(ISBLANK('Sem 1'!E18),"",'Sem 1'!E18)</f>
        <v/>
      </c>
      <c r="F18" s="103"/>
      <c r="G18" s="53"/>
      <c r="H18" s="54"/>
      <c r="I18" s="73"/>
      <c r="J18" s="74"/>
      <c r="K18" s="105"/>
      <c r="L18" s="55"/>
    </row>
    <row r="19" spans="1:12" ht="13.8" x14ac:dyDescent="0.25">
      <c r="A19" s="70"/>
      <c r="B19" s="37" t="str">
        <f>IF(ISBLANK('Sem 1'!B19),"",'Sem 1'!B19)</f>
        <v/>
      </c>
      <c r="C19" s="62" t="str">
        <f>IF(ISBLANK('Sem 1'!C19),"",'Sem 1'!C19)</f>
        <v/>
      </c>
      <c r="D19" s="62" t="str">
        <f>IF(ISBLANK('Sem 1'!D19),"",'Sem 1'!D19)</f>
        <v/>
      </c>
      <c r="E19" s="35" t="str">
        <f>IF(ISBLANK('Sem 1'!E19),"",'Sem 1'!E19)</f>
        <v/>
      </c>
      <c r="F19" s="65"/>
      <c r="G19" s="49"/>
      <c r="H19" s="50"/>
      <c r="I19" s="71"/>
      <c r="J19" s="72"/>
      <c r="K19" s="21"/>
      <c r="L19" s="51"/>
    </row>
    <row r="20" spans="1:12" ht="14.4" thickBot="1" x14ac:dyDescent="0.3">
      <c r="A20" s="69"/>
      <c r="B20" s="38" t="str">
        <f>IF(ISBLANK('Sem 1'!B20),"",'Sem 1'!B20)</f>
        <v/>
      </c>
      <c r="C20" s="63" t="str">
        <f>IF(ISBLANK('Sem 1'!C20),"",'Sem 1'!C20)</f>
        <v/>
      </c>
      <c r="D20" s="63" t="str">
        <f>IF(ISBLANK('Sem 1'!D20),"",'Sem 1'!D20)</f>
        <v/>
      </c>
      <c r="E20" s="36" t="str">
        <f>IF(ISBLANK('Sem 1'!E20),"",'Sem 1'!E20)</f>
        <v/>
      </c>
      <c r="F20" s="103"/>
      <c r="G20" s="53"/>
      <c r="H20" s="54"/>
      <c r="I20" s="73"/>
      <c r="J20" s="74"/>
      <c r="K20" s="105"/>
      <c r="L20" s="55"/>
    </row>
    <row r="21" spans="1:12" ht="13.8" x14ac:dyDescent="0.25">
      <c r="A21" s="70"/>
      <c r="B21" s="37" t="str">
        <f>IF(ISBLANK('Sem 1'!B21),"",'Sem 1'!B21)</f>
        <v/>
      </c>
      <c r="C21" s="62" t="str">
        <f>IF(ISBLANK('Sem 1'!C21),"",'Sem 1'!C21)</f>
        <v/>
      </c>
      <c r="D21" s="62" t="str">
        <f>IF(ISBLANK('Sem 1'!D21),"",'Sem 1'!D21)</f>
        <v/>
      </c>
      <c r="E21" s="35" t="str">
        <f>IF(ISBLANK('Sem 1'!E21),"",'Sem 1'!E21)</f>
        <v/>
      </c>
      <c r="F21" s="65"/>
      <c r="G21" s="49"/>
      <c r="H21" s="50"/>
      <c r="I21" s="71"/>
      <c r="J21" s="72"/>
      <c r="K21" s="21"/>
      <c r="L21" s="51"/>
    </row>
    <row r="22" spans="1:12" ht="14.4" thickBot="1" x14ac:dyDescent="0.3">
      <c r="A22" s="69"/>
      <c r="B22" s="38" t="str">
        <f>IF(ISBLANK('Sem 1'!B22),"",'Sem 1'!B22)</f>
        <v/>
      </c>
      <c r="C22" s="63" t="str">
        <f>IF(ISBLANK('Sem 1'!C22),"",'Sem 1'!C22)</f>
        <v/>
      </c>
      <c r="D22" s="63" t="str">
        <f>IF(ISBLANK('Sem 1'!D22),"",'Sem 1'!D22)</f>
        <v/>
      </c>
      <c r="E22" s="36" t="str">
        <f>IF(ISBLANK('Sem 1'!E22),"",'Sem 1'!E22)</f>
        <v/>
      </c>
      <c r="F22" s="103"/>
      <c r="G22" s="53"/>
      <c r="H22" s="54"/>
      <c r="I22" s="73"/>
      <c r="J22" s="74"/>
      <c r="K22" s="105"/>
      <c r="L22" s="55"/>
    </row>
    <row r="23" spans="1:12" ht="13.8" x14ac:dyDescent="0.25">
      <c r="A23" s="70"/>
      <c r="B23" s="37" t="str">
        <f>IF(ISBLANK('Sem 1'!B23),"",'Sem 1'!B23)</f>
        <v/>
      </c>
      <c r="C23" s="62" t="str">
        <f>IF(ISBLANK('Sem 1'!C23),"",'Sem 1'!C23)</f>
        <v/>
      </c>
      <c r="D23" s="62" t="str">
        <f>IF(ISBLANK('Sem 1'!D23),"",'Sem 1'!D23)</f>
        <v/>
      </c>
      <c r="E23" s="35" t="str">
        <f>IF(ISBLANK('Sem 1'!E23),"",'Sem 1'!E23)</f>
        <v/>
      </c>
      <c r="F23" s="65"/>
      <c r="G23" s="49"/>
      <c r="H23" s="50"/>
      <c r="I23" s="71"/>
      <c r="J23" s="72"/>
      <c r="K23" s="21"/>
      <c r="L23" s="51"/>
    </row>
    <row r="24" spans="1:12" ht="14.4" thickBot="1" x14ac:dyDescent="0.3">
      <c r="A24" s="69"/>
      <c r="B24" s="38" t="str">
        <f>IF(ISBLANK('Sem 1'!B24),"",'Sem 1'!B24)</f>
        <v/>
      </c>
      <c r="C24" s="63" t="str">
        <f>IF(ISBLANK('Sem 1'!C24),"",'Sem 1'!C24)</f>
        <v/>
      </c>
      <c r="D24" s="63" t="str">
        <f>IF(ISBLANK('Sem 1'!D24),"",'Sem 1'!D24)</f>
        <v/>
      </c>
      <c r="E24" s="36" t="str">
        <f>IF(ISBLANK('Sem 1'!E24),"",'Sem 1'!E24)</f>
        <v/>
      </c>
      <c r="F24" s="103"/>
      <c r="G24" s="53"/>
      <c r="H24" s="54"/>
      <c r="I24" s="73"/>
      <c r="J24" s="74"/>
      <c r="K24" s="105"/>
      <c r="L24" s="55"/>
    </row>
    <row r="25" spans="1:12" ht="13.8" x14ac:dyDescent="0.25">
      <c r="A25" s="70"/>
      <c r="B25" s="37" t="str">
        <f>IF(ISBLANK('Sem 1'!B25),"",'Sem 1'!B25)</f>
        <v/>
      </c>
      <c r="C25" s="62" t="str">
        <f>IF(ISBLANK('Sem 1'!C25),"",'Sem 1'!C25)</f>
        <v/>
      </c>
      <c r="D25" s="62" t="str">
        <f>IF(ISBLANK('Sem 1'!D25),"",'Sem 1'!D25)</f>
        <v/>
      </c>
      <c r="E25" s="35" t="str">
        <f>IF(ISBLANK('Sem 1'!E25),"",'Sem 1'!E25)</f>
        <v/>
      </c>
      <c r="F25" s="65"/>
      <c r="G25" s="49"/>
      <c r="H25" s="50"/>
      <c r="I25" s="71"/>
      <c r="J25" s="72"/>
      <c r="K25" s="21"/>
      <c r="L25" s="51"/>
    </row>
    <row r="26" spans="1:12" ht="14.4" thickBot="1" x14ac:dyDescent="0.3">
      <c r="A26" s="69"/>
      <c r="B26" s="38" t="str">
        <f>IF(ISBLANK('Sem 1'!B26),"",'Sem 1'!B26)</f>
        <v/>
      </c>
      <c r="C26" s="63" t="str">
        <f>IF(ISBLANK('Sem 1'!C26),"",'Sem 1'!C26)</f>
        <v/>
      </c>
      <c r="D26" s="63" t="str">
        <f>IF(ISBLANK('Sem 1'!D26),"",'Sem 1'!D26)</f>
        <v/>
      </c>
      <c r="E26" s="36" t="str">
        <f>IF(ISBLANK('Sem 1'!E26),"",'Sem 1'!E26)</f>
        <v/>
      </c>
      <c r="F26" s="103"/>
      <c r="G26" s="53"/>
      <c r="H26" s="54"/>
      <c r="I26" s="73"/>
      <c r="J26" s="74"/>
      <c r="K26" s="105"/>
      <c r="L26" s="55"/>
    </row>
    <row r="27" spans="1:12" ht="13.8" x14ac:dyDescent="0.25">
      <c r="A27" s="70"/>
      <c r="B27" s="37" t="str">
        <f>IF(ISBLANK('Sem 1'!B27),"",'Sem 1'!B27)</f>
        <v/>
      </c>
      <c r="C27" s="62" t="str">
        <f>IF(ISBLANK('Sem 1'!C27),"",'Sem 1'!C27)</f>
        <v/>
      </c>
      <c r="D27" s="62" t="str">
        <f>IF(ISBLANK('Sem 1'!D27),"",'Sem 1'!D27)</f>
        <v/>
      </c>
      <c r="E27" s="35" t="str">
        <f>IF(ISBLANK('Sem 1'!E27),"",'Sem 1'!E27)</f>
        <v/>
      </c>
      <c r="F27" s="65"/>
      <c r="G27" s="49"/>
      <c r="H27" s="50"/>
      <c r="I27" s="71"/>
      <c r="J27" s="72"/>
      <c r="K27" s="21"/>
      <c r="L27" s="51"/>
    </row>
    <row r="28" spans="1:12" ht="14.4" thickBot="1" x14ac:dyDescent="0.3">
      <c r="A28" s="69"/>
      <c r="B28" s="38" t="str">
        <f>IF(ISBLANK('Sem 1'!B28),"",'Sem 1'!B28)</f>
        <v/>
      </c>
      <c r="C28" s="63" t="str">
        <f>IF(ISBLANK('Sem 1'!C28),"",'Sem 1'!C28)</f>
        <v/>
      </c>
      <c r="D28" s="63" t="str">
        <f>IF(ISBLANK('Sem 1'!D28),"",'Sem 1'!D28)</f>
        <v/>
      </c>
      <c r="E28" s="36" t="str">
        <f>IF(ISBLANK('Sem 1'!E28),"",'Sem 1'!E28)</f>
        <v/>
      </c>
      <c r="F28" s="103"/>
      <c r="G28" s="53"/>
      <c r="H28" s="54"/>
      <c r="I28" s="73"/>
      <c r="J28" s="74"/>
      <c r="K28" s="105"/>
      <c r="L28" s="55"/>
    </row>
    <row r="29" spans="1:12" ht="13.8" x14ac:dyDescent="0.25">
      <c r="A29" s="70"/>
      <c r="B29" s="37" t="str">
        <f>IF(ISBLANK('Sem 1'!B29),"",'Sem 1'!B29)</f>
        <v/>
      </c>
      <c r="C29" s="62" t="str">
        <f>IF(ISBLANK('Sem 1'!C29),"",'Sem 1'!C29)</f>
        <v/>
      </c>
      <c r="D29" s="62" t="str">
        <f>IF(ISBLANK('Sem 1'!D29),"",'Sem 1'!D29)</f>
        <v/>
      </c>
      <c r="E29" s="35" t="str">
        <f>IF(ISBLANK('Sem 1'!E29),"",'Sem 1'!E29)</f>
        <v/>
      </c>
      <c r="F29" s="65"/>
      <c r="G29" s="49"/>
      <c r="H29" s="50"/>
      <c r="I29" s="71"/>
      <c r="J29" s="72"/>
      <c r="K29" s="21"/>
      <c r="L29" s="57"/>
    </row>
    <row r="30" spans="1:12" ht="14.4" thickBot="1" x14ac:dyDescent="0.3">
      <c r="A30" s="69"/>
      <c r="B30" s="38" t="str">
        <f>IF(ISBLANK('Sem 1'!B30),"",'Sem 1'!B30)</f>
        <v/>
      </c>
      <c r="C30" s="63" t="str">
        <f>IF(ISBLANK('Sem 1'!C30),"",'Sem 1'!C30)</f>
        <v/>
      </c>
      <c r="D30" s="63" t="str">
        <f>IF(ISBLANK('Sem 1'!D30),"",'Sem 1'!D30)</f>
        <v/>
      </c>
      <c r="E30" s="36" t="str">
        <f>IF(ISBLANK('Sem 1'!E30),"",'Sem 1'!E30)</f>
        <v/>
      </c>
      <c r="F30" s="103"/>
      <c r="G30" s="53"/>
      <c r="H30" s="54"/>
      <c r="I30" s="73"/>
      <c r="J30" s="74"/>
      <c r="K30" s="105"/>
      <c r="L30" s="58"/>
    </row>
    <row r="31" spans="1:12" ht="13.8" x14ac:dyDescent="0.25">
      <c r="A31" s="91"/>
      <c r="B31" s="76" t="str">
        <f>IF(ISBLANK('Sem 1'!B31),"",'Sem 1'!B31)</f>
        <v/>
      </c>
      <c r="C31" s="98" t="str">
        <f>IF(ISBLANK('Sem 1'!C31),"",'Sem 1'!C31)</f>
        <v/>
      </c>
      <c r="D31" s="99" t="str">
        <f>IF(ISBLANK('Sem 1'!D31),"",'Sem 1'!D31)</f>
        <v/>
      </c>
      <c r="E31" s="35" t="str">
        <f>IF(ISBLANK('Sem 1'!E31),"",'Sem 1'!E31)</f>
        <v/>
      </c>
      <c r="F31" s="65"/>
      <c r="G31" s="49"/>
      <c r="H31" s="94"/>
      <c r="I31" s="95"/>
      <c r="J31" s="96"/>
      <c r="K31" s="21"/>
      <c r="L31" s="100"/>
    </row>
    <row r="32" spans="1:12" ht="14.4" thickBot="1" x14ac:dyDescent="0.3">
      <c r="A32" s="83"/>
      <c r="B32" s="39" t="str">
        <f>IF(ISBLANK('Sem 1'!B32),"",'Sem 1'!B32)</f>
        <v/>
      </c>
      <c r="C32" s="85" t="str">
        <f>IF(ISBLANK('Sem 1'!C32),"",'Sem 1'!C32)</f>
        <v/>
      </c>
      <c r="D32" s="85" t="str">
        <f>IF(ISBLANK('Sem 1'!D32),"",'Sem 1'!D32)</f>
        <v/>
      </c>
      <c r="E32" s="36" t="str">
        <f>IF(ISBLANK('Sem 1'!E32),"",'Sem 1'!E32)</f>
        <v/>
      </c>
      <c r="F32" s="103"/>
      <c r="G32" s="53"/>
      <c r="H32" s="59"/>
      <c r="I32" s="75"/>
      <c r="J32" s="89"/>
      <c r="K32" s="105"/>
      <c r="L32" s="82"/>
    </row>
    <row r="33" spans="1:13" ht="13.8" x14ac:dyDescent="0.25">
      <c r="A33" s="101"/>
      <c r="B33" s="76" t="str">
        <f>IF(ISBLANK('Sem 1'!B33),"",'Sem 1'!B33)</f>
        <v/>
      </c>
      <c r="C33" s="98" t="str">
        <f>IF(ISBLANK('Sem 1'!C33),"",'Sem 1'!C33)</f>
        <v/>
      </c>
      <c r="D33" s="98" t="str">
        <f>IF(ISBLANK('Sem 1'!D33),"",'Sem 1'!D33)</f>
        <v/>
      </c>
      <c r="E33" s="35" t="str">
        <f>IF(ISBLANK('Sem 1'!E33),"",'Sem 1'!E33)</f>
        <v/>
      </c>
      <c r="F33" s="65"/>
      <c r="G33" s="49"/>
      <c r="H33" s="94"/>
      <c r="I33" s="95"/>
      <c r="J33" s="96"/>
      <c r="K33" s="21"/>
      <c r="L33" s="100"/>
    </row>
    <row r="34" spans="1:13" ht="14.4" thickBot="1" x14ac:dyDescent="0.3">
      <c r="A34" s="83"/>
      <c r="B34" s="39" t="str">
        <f>IF(ISBLANK('Sem 1'!B34),"",'Sem 1'!B34)</f>
        <v/>
      </c>
      <c r="C34" s="85" t="str">
        <f>IF(ISBLANK('Sem 1'!C34),"",'Sem 1'!C34)</f>
        <v/>
      </c>
      <c r="D34" s="85" t="str">
        <f>IF(ISBLANK('Sem 1'!D34),"",'Sem 1'!D34)</f>
        <v/>
      </c>
      <c r="E34" s="36" t="str">
        <f>IF(ISBLANK('Sem 1'!E34),"",'Sem 1'!E34)</f>
        <v/>
      </c>
      <c r="F34" s="103"/>
      <c r="G34" s="53"/>
      <c r="H34" s="59"/>
      <c r="I34" s="75"/>
      <c r="J34" s="89"/>
      <c r="K34" s="105"/>
      <c r="L34" s="82"/>
    </row>
    <row r="35" spans="1:13" s="6" customFormat="1" ht="13.8" x14ac:dyDescent="0.25">
      <c r="A35" s="101"/>
      <c r="B35" s="76" t="str">
        <f>IF(ISBLANK('Sem 1'!B35),"",'Sem 1'!B35)</f>
        <v/>
      </c>
      <c r="C35" s="98" t="str">
        <f>IF(ISBLANK('Sem 1'!C35),"",'Sem 1'!C35)</f>
        <v/>
      </c>
      <c r="D35" s="98" t="str">
        <f>IF(ISBLANK('Sem 1'!D35),"",'Sem 1'!D35)</f>
        <v/>
      </c>
      <c r="E35" s="35" t="str">
        <f>IF(ISBLANK('Sem 1'!E35),"",'Sem 1'!E35)</f>
        <v/>
      </c>
      <c r="F35" s="65"/>
      <c r="G35" s="49"/>
      <c r="H35" s="94"/>
      <c r="I35" s="95"/>
      <c r="J35" s="96"/>
      <c r="K35" s="21"/>
      <c r="L35" s="97"/>
    </row>
    <row r="36" spans="1:13" s="6" customFormat="1" ht="14.4" thickBot="1" x14ac:dyDescent="0.3">
      <c r="A36" s="102"/>
      <c r="B36" s="38" t="str">
        <f>IF(ISBLANK('Sem 1'!B36),"",'Sem 1'!B36)</f>
        <v/>
      </c>
      <c r="C36" s="63" t="str">
        <f>IF(ISBLANK('Sem 1'!C36),"",'Sem 1'!C36)</f>
        <v/>
      </c>
      <c r="D36" s="63" t="str">
        <f>IF(ISBLANK('Sem 1'!D36),"",'Sem 1'!D36)</f>
        <v/>
      </c>
      <c r="E36" s="36" t="str">
        <f>IF(ISBLANK('Sem 1'!E36),"",'Sem 1'!E36)</f>
        <v/>
      </c>
      <c r="F36" s="103"/>
      <c r="G36" s="53"/>
      <c r="H36" s="54"/>
      <c r="I36" s="73"/>
      <c r="J36" s="104"/>
      <c r="K36" s="105"/>
      <c r="L36" s="58"/>
      <c r="M36" s="23"/>
    </row>
    <row r="37" spans="1:13" s="6" customFormat="1" ht="13.8" x14ac:dyDescent="0.25">
      <c r="A37" s="106"/>
      <c r="B37" s="37" t="str">
        <f>IF(ISBLANK('Sem 1'!B37),"",'Sem 1'!B37)</f>
        <v/>
      </c>
      <c r="C37" s="62" t="str">
        <f>IF(ISBLANK('Sem 1'!C37),"",'Sem 1'!C37)</f>
        <v/>
      </c>
      <c r="D37" s="62" t="str">
        <f>IF(ISBLANK('Sem 1'!D37),"",'Sem 1'!D37)</f>
        <v/>
      </c>
      <c r="E37" s="35" t="str">
        <f>IF(ISBLANK('Sem 1'!E37),"",'Sem 1'!E37)</f>
        <v/>
      </c>
      <c r="F37" s="65"/>
      <c r="G37" s="49"/>
      <c r="H37" s="50"/>
      <c r="I37" s="71"/>
      <c r="J37" s="107"/>
      <c r="K37" s="21"/>
      <c r="L37" s="57"/>
    </row>
    <row r="38" spans="1:13" s="6" customFormat="1" ht="14.25" customHeight="1" thickBot="1" x14ac:dyDescent="0.3">
      <c r="A38" s="83"/>
      <c r="B38" s="39" t="str">
        <f>IF(ISBLANK('Sem 1'!B38),"",'Sem 1'!B38)</f>
        <v/>
      </c>
      <c r="C38" s="85" t="str">
        <f>IF(ISBLANK('Sem 1'!C38),"",'Sem 1'!C38)</f>
        <v/>
      </c>
      <c r="D38" s="85" t="str">
        <f>IF(ISBLANK('Sem 1'!D38),"",'Sem 1'!D38)</f>
        <v/>
      </c>
      <c r="E38" s="36" t="str">
        <f>IF(ISBLANK('Sem 1'!E38),"",'Sem 1'!E38)</f>
        <v/>
      </c>
      <c r="F38" s="103"/>
      <c r="G38" s="53"/>
      <c r="H38" s="59"/>
      <c r="I38" s="75"/>
      <c r="J38" s="89"/>
      <c r="K38" s="105"/>
      <c r="L38" s="60"/>
    </row>
    <row r="39" spans="1:13" s="6" customFormat="1" ht="13.8" x14ac:dyDescent="0.25">
      <c r="A39" s="101"/>
      <c r="B39" s="76" t="str">
        <f>IF(ISBLANK('Sem 1'!B39),"",'Sem 1'!B39)</f>
        <v/>
      </c>
      <c r="C39" s="98" t="str">
        <f>IF(ISBLANK('Sem 1'!C39),"",'Sem 1'!C39)</f>
        <v/>
      </c>
      <c r="D39" s="98" t="str">
        <f>IF(ISBLANK('Sem 1'!D39),"",'Sem 1'!D39)</f>
        <v/>
      </c>
      <c r="E39" s="35" t="str">
        <f>IF(ISBLANK('Sem 1'!E39),"",'Sem 1'!E39)</f>
        <v/>
      </c>
      <c r="F39" s="65"/>
      <c r="G39" s="49"/>
      <c r="H39" s="94"/>
      <c r="I39" s="95"/>
      <c r="J39" s="96"/>
      <c r="K39" s="21"/>
      <c r="L39" s="100"/>
    </row>
    <row r="40" spans="1:13" ht="14.4" thickBot="1" x14ac:dyDescent="0.3">
      <c r="A40" s="83"/>
      <c r="B40" s="39" t="str">
        <f>IF(ISBLANK('Sem 1'!B40),"",'Sem 1'!B40)</f>
        <v/>
      </c>
      <c r="C40" s="85" t="str">
        <f>IF(ISBLANK('Sem 1'!C40),"",'Sem 1'!C40)</f>
        <v/>
      </c>
      <c r="D40" s="85" t="str">
        <f>IF(ISBLANK('Sem 1'!D40),"",'Sem 1'!D40)</f>
        <v/>
      </c>
      <c r="E40" s="36" t="str">
        <f>IF(ISBLANK('Sem 1'!E40),"",'Sem 1'!E40)</f>
        <v/>
      </c>
      <c r="F40" s="103"/>
      <c r="G40" s="53"/>
      <c r="H40" s="59"/>
      <c r="I40" s="75"/>
      <c r="J40" s="89"/>
      <c r="K40" s="105"/>
      <c r="L40" s="82"/>
    </row>
    <row r="41" spans="1:13" ht="13.8" x14ac:dyDescent="0.25">
      <c r="A41" s="101"/>
      <c r="B41" s="76" t="str">
        <f>IF(ISBLANK('Sem 1'!B41),"",'Sem 1'!B41)</f>
        <v/>
      </c>
      <c r="C41" s="98" t="str">
        <f>IF(ISBLANK('Sem 1'!C41),"",'Sem 1'!C41)</f>
        <v/>
      </c>
      <c r="D41" s="98" t="str">
        <f>IF(ISBLANK('Sem 1'!D41),"",'Sem 1'!D41)</f>
        <v/>
      </c>
      <c r="E41" s="35" t="str">
        <f>IF(ISBLANK('Sem 1'!E41),"",'Sem 1'!E41)</f>
        <v/>
      </c>
      <c r="F41" s="65"/>
      <c r="G41" s="49"/>
      <c r="H41" s="94"/>
      <c r="I41" s="95"/>
      <c r="J41" s="96"/>
      <c r="K41" s="21"/>
      <c r="L41" s="100"/>
    </row>
    <row r="42" spans="1:13" ht="14.4" thickBot="1" x14ac:dyDescent="0.3">
      <c r="A42" s="83"/>
      <c r="B42" s="39" t="str">
        <f>IF(ISBLANK('Sem 1'!B42),"",'Sem 1'!B42)</f>
        <v/>
      </c>
      <c r="C42" s="85" t="str">
        <f>IF(ISBLANK('Sem 1'!C42),"",'Sem 1'!C42)</f>
        <v/>
      </c>
      <c r="D42" s="85" t="str">
        <f>IF(ISBLANK('Sem 1'!D42),"",'Sem 1'!D42)</f>
        <v/>
      </c>
      <c r="E42" s="36" t="str">
        <f>IF(ISBLANK('Sem 1'!E42),"",'Sem 1'!E42)</f>
        <v/>
      </c>
      <c r="F42" s="103"/>
      <c r="G42" s="53"/>
      <c r="H42" s="59"/>
      <c r="I42" s="75"/>
      <c r="J42" s="89"/>
      <c r="K42" s="105"/>
      <c r="L42" s="82"/>
    </row>
    <row r="43" spans="1:13" ht="13.8" x14ac:dyDescent="0.25">
      <c r="A43" s="101"/>
      <c r="B43" s="76" t="str">
        <f>IF(ISBLANK('Sem 1'!B43),"",'Sem 1'!B43)</f>
        <v/>
      </c>
      <c r="C43" s="98" t="str">
        <f>IF(ISBLANK('Sem 1'!C43),"",'Sem 1'!C43)</f>
        <v/>
      </c>
      <c r="D43" s="98" t="str">
        <f>IF(ISBLANK('Sem 1'!D43),"",'Sem 1'!D43)</f>
        <v/>
      </c>
      <c r="E43" s="35" t="str">
        <f>IF(ISBLANK('Sem 1'!E43),"",'Sem 1'!E43)</f>
        <v/>
      </c>
      <c r="F43" s="65"/>
      <c r="G43" s="49"/>
      <c r="H43" s="94"/>
      <c r="I43" s="95"/>
      <c r="J43" s="96"/>
      <c r="K43" s="21"/>
      <c r="L43" s="100"/>
    </row>
    <row r="44" spans="1:13" ht="14.4" thickBot="1" x14ac:dyDescent="0.3">
      <c r="A44" s="83"/>
      <c r="B44" s="39" t="str">
        <f>IF(ISBLANK('Sem 1'!B44),"",'Sem 1'!B44)</f>
        <v/>
      </c>
      <c r="C44" s="85" t="str">
        <f>IF(ISBLANK('Sem 1'!C44),"",'Sem 1'!C44)</f>
        <v/>
      </c>
      <c r="D44" s="85" t="str">
        <f>IF(ISBLANK('Sem 1'!D44),"",'Sem 1'!D44)</f>
        <v/>
      </c>
      <c r="E44" s="36" t="str">
        <f>IF(ISBLANK('Sem 1'!E44),"",'Sem 1'!E44)</f>
        <v/>
      </c>
      <c r="F44" s="103"/>
      <c r="G44" s="53"/>
      <c r="H44" s="59"/>
      <c r="I44" s="75"/>
      <c r="J44" s="89"/>
      <c r="K44" s="105"/>
      <c r="L44" s="82"/>
    </row>
    <row r="45" spans="1:13" ht="13.8" x14ac:dyDescent="0.25">
      <c r="A45" s="101"/>
      <c r="B45" s="76" t="str">
        <f>IF(ISBLANK('Sem 1'!B45),"",'Sem 1'!B45)</f>
        <v/>
      </c>
      <c r="C45" s="98" t="str">
        <f>IF(ISBLANK('Sem 1'!C45),"",'Sem 1'!C45)</f>
        <v/>
      </c>
      <c r="D45" s="98" t="str">
        <f>IF(ISBLANK('Sem 1'!D45),"",'Sem 1'!D45)</f>
        <v/>
      </c>
      <c r="E45" s="35" t="str">
        <f>IF(ISBLANK('Sem 1'!E45),"",'Sem 1'!E45)</f>
        <v/>
      </c>
      <c r="F45" s="65"/>
      <c r="G45" s="49"/>
      <c r="H45" s="94"/>
      <c r="I45" s="95"/>
      <c r="J45" s="96"/>
      <c r="K45" s="21"/>
      <c r="L45" s="100"/>
    </row>
    <row r="46" spans="1:13" ht="14.4" thickBot="1" x14ac:dyDescent="0.3">
      <c r="A46" s="83"/>
      <c r="B46" s="39" t="str">
        <f>IF(ISBLANK('Sem 1'!B46),"",'Sem 1'!B46)</f>
        <v/>
      </c>
      <c r="C46" s="85" t="str">
        <f>IF(ISBLANK('Sem 1'!C46),"",'Sem 1'!C46)</f>
        <v/>
      </c>
      <c r="D46" s="85" t="str">
        <f>IF(ISBLANK('Sem 1'!D46),"",'Sem 1'!D46)</f>
        <v/>
      </c>
      <c r="E46" s="36" t="str">
        <f>IF(ISBLANK('Sem 1'!E46),"",'Sem 1'!E46)</f>
        <v/>
      </c>
      <c r="F46" s="103"/>
      <c r="G46" s="53"/>
      <c r="H46" s="59"/>
      <c r="I46" s="75"/>
      <c r="J46" s="89"/>
      <c r="K46" s="105"/>
      <c r="L46" s="82"/>
    </row>
    <row r="47" spans="1:13" ht="13.8" x14ac:dyDescent="0.25">
      <c r="A47" s="101"/>
      <c r="B47" s="76" t="str">
        <f>IF(ISBLANK('Sem 1'!B47),"",'Sem 1'!B47)</f>
        <v/>
      </c>
      <c r="C47" s="98" t="str">
        <f>IF(ISBLANK('Sem 1'!C47),"",'Sem 1'!C47)</f>
        <v/>
      </c>
      <c r="D47" s="98" t="str">
        <f>IF(ISBLANK('Sem 1'!D47),"",'Sem 1'!D47)</f>
        <v/>
      </c>
      <c r="E47" s="35" t="str">
        <f>IF(ISBLANK('Sem 1'!E47),"",'Sem 1'!E47)</f>
        <v/>
      </c>
      <c r="F47" s="65"/>
      <c r="G47" s="49"/>
      <c r="H47" s="94"/>
      <c r="I47" s="95"/>
      <c r="J47" s="96"/>
      <c r="K47" s="21"/>
      <c r="L47" s="100"/>
    </row>
    <row r="48" spans="1:13" ht="14.4" thickBot="1" x14ac:dyDescent="0.3">
      <c r="A48" s="83"/>
      <c r="B48" s="39" t="str">
        <f>IF(ISBLANK('Sem 1'!B48),"",'Sem 1'!B48)</f>
        <v/>
      </c>
      <c r="C48" s="85" t="str">
        <f>IF(ISBLANK('Sem 1'!C48),"",'Sem 1'!C48)</f>
        <v/>
      </c>
      <c r="D48" s="85" t="str">
        <f>IF(ISBLANK('Sem 1'!D48),"",'Sem 1'!D48)</f>
        <v/>
      </c>
      <c r="E48" s="36" t="str">
        <f>IF(ISBLANK('Sem 1'!E48),"",'Sem 1'!E48)</f>
        <v/>
      </c>
      <c r="F48" s="103"/>
      <c r="G48" s="53"/>
      <c r="H48" s="59"/>
      <c r="I48" s="75"/>
      <c r="J48" s="89"/>
      <c r="K48" s="105"/>
      <c r="L48" s="82"/>
    </row>
    <row r="49" spans="1:12" ht="13.8" x14ac:dyDescent="0.25">
      <c r="A49" s="101"/>
      <c r="B49" s="76" t="str">
        <f>IF(ISBLANK('Sem 1'!B49),"",'Sem 1'!B49)</f>
        <v/>
      </c>
      <c r="C49" s="98" t="str">
        <f>IF(ISBLANK('Sem 1'!C49),"",'Sem 1'!C49)</f>
        <v/>
      </c>
      <c r="D49" s="98" t="str">
        <f>IF(ISBLANK('Sem 1'!D49),"",'Sem 1'!D49)</f>
        <v/>
      </c>
      <c r="E49" s="35" t="str">
        <f>IF(ISBLANK('Sem 1'!E49),"",'Sem 1'!E49)</f>
        <v/>
      </c>
      <c r="F49" s="65"/>
      <c r="G49" s="49"/>
      <c r="H49" s="94"/>
      <c r="I49" s="95"/>
      <c r="J49" s="96"/>
      <c r="K49" s="21"/>
      <c r="L49" s="100"/>
    </row>
    <row r="50" spans="1:12" ht="14.4" thickBot="1" x14ac:dyDescent="0.3">
      <c r="A50" s="83"/>
      <c r="B50" s="39" t="str">
        <f>IF(ISBLANK('Sem 1'!B50),"",'Sem 1'!B50)</f>
        <v/>
      </c>
      <c r="C50" s="85" t="str">
        <f>IF(ISBLANK('Sem 1'!C50),"",'Sem 1'!C50)</f>
        <v/>
      </c>
      <c r="D50" s="85" t="str">
        <f>IF(ISBLANK('Sem 1'!D50),"",'Sem 1'!D50)</f>
        <v/>
      </c>
      <c r="E50" s="36" t="str">
        <f>IF(ISBLANK('Sem 1'!E50),"",'Sem 1'!E50)</f>
        <v/>
      </c>
      <c r="F50" s="103"/>
      <c r="G50" s="53"/>
      <c r="H50" s="59"/>
      <c r="I50" s="75"/>
      <c r="J50" s="89"/>
      <c r="K50" s="105"/>
      <c r="L50" s="82"/>
    </row>
    <row r="51" spans="1:12" ht="13.8" x14ac:dyDescent="0.25">
      <c r="A51" s="84"/>
      <c r="B51" s="77" t="str">
        <f>IF(ISBLANK('Sem 1'!B51),"",'Sem 1'!B51)</f>
        <v/>
      </c>
      <c r="C51" s="86" t="str">
        <f>IF(ISBLANK('Sem 1'!C51),"",'Sem 1'!C51)</f>
        <v/>
      </c>
      <c r="D51" s="86" t="str">
        <f>IF(ISBLANK('Sem 1'!D51),"",'Sem 1'!D51)</f>
        <v/>
      </c>
      <c r="E51" s="35" t="str">
        <f>IF(ISBLANK('Sem 1'!E51),"",'Sem 1'!E51)</f>
        <v/>
      </c>
      <c r="F51" s="65"/>
      <c r="G51" s="49"/>
      <c r="H51" s="79"/>
      <c r="I51" s="80"/>
      <c r="J51" s="90"/>
      <c r="K51" s="21"/>
      <c r="L51" s="81"/>
    </row>
    <row r="52" spans="1:12" ht="14.4" thickBot="1" x14ac:dyDescent="0.3">
      <c r="A52" s="109"/>
      <c r="B52" s="110" t="str">
        <f>IF(ISBLANK('Sem 1'!B52),"",'Sem 1'!B52)</f>
        <v/>
      </c>
      <c r="C52" s="108" t="str">
        <f>IF(ISBLANK('Sem 1'!C52),"",'Sem 1'!C52)</f>
        <v/>
      </c>
      <c r="D52" s="108" t="str">
        <f>IF(ISBLANK('Sem 1'!D52),"",'Sem 1'!D52)</f>
        <v/>
      </c>
      <c r="E52" s="36" t="str">
        <f>IF(ISBLANK('Sem 1'!E52),"",'Sem 1'!E52)</f>
        <v/>
      </c>
      <c r="F52" s="103"/>
      <c r="G52" s="53"/>
      <c r="H52" s="112"/>
      <c r="I52" s="113"/>
      <c r="J52" s="114"/>
      <c r="K52" s="105"/>
      <c r="L52" s="115"/>
    </row>
    <row r="53" spans="1:12" ht="13.8" x14ac:dyDescent="0.25">
      <c r="A53" s="116"/>
      <c r="B53" s="110" t="str">
        <f>IF(ISBLANK('Sem 1'!B53),"",'Sem 1'!B53)</f>
        <v/>
      </c>
      <c r="C53" s="108" t="str">
        <f>IF(ISBLANK('Sem 1'!C53),"",'Sem 1'!C53)</f>
        <v/>
      </c>
      <c r="D53" s="108" t="str">
        <f>IF(ISBLANK('Sem 1'!D53),"",'Sem 1'!D53)</f>
        <v/>
      </c>
      <c r="E53" s="35" t="str">
        <f>IF(ISBLANK('Sem 1'!E53),"",'Sem 1'!E53)</f>
        <v/>
      </c>
      <c r="F53" s="65"/>
      <c r="G53" s="49"/>
      <c r="H53" s="112"/>
      <c r="I53" s="113"/>
      <c r="J53" s="114"/>
      <c r="K53" s="21"/>
      <c r="L53" s="117"/>
    </row>
    <row r="54" spans="1:12" ht="14.4" thickBot="1" x14ac:dyDescent="0.3">
      <c r="A54" s="83"/>
      <c r="B54" s="39" t="str">
        <f>IF(ISBLANK('Sem 1'!B54),"",'Sem 1'!B54)</f>
        <v/>
      </c>
      <c r="C54" s="85" t="str">
        <f>IF(ISBLANK('Sem 1'!C54),"",'Sem 1'!C54)</f>
        <v/>
      </c>
      <c r="D54" s="85" t="str">
        <f>IF(ISBLANK('Sem 1'!D54),"",'Sem 1'!D54)</f>
        <v/>
      </c>
      <c r="E54" s="36" t="str">
        <f>IF(ISBLANK('Sem 1'!E54),"",'Sem 1'!E54)</f>
        <v/>
      </c>
      <c r="F54" s="103"/>
      <c r="G54" s="53"/>
      <c r="H54" s="59"/>
      <c r="I54" s="75"/>
      <c r="J54" s="89"/>
      <c r="K54" s="105"/>
      <c r="L54" s="82"/>
    </row>
    <row r="55" spans="1:12" ht="13.8" x14ac:dyDescent="0.25">
      <c r="A55" s="101"/>
      <c r="B55" s="76" t="str">
        <f>IF(ISBLANK('Sem 1'!B55),"",'Sem 1'!B55)</f>
        <v/>
      </c>
      <c r="C55" s="98" t="str">
        <f>IF(ISBLANK('Sem 1'!C55),"",'Sem 1'!C55)</f>
        <v/>
      </c>
      <c r="D55" s="98" t="str">
        <f>IF(ISBLANK('Sem 1'!D55),"",'Sem 1'!D55)</f>
        <v/>
      </c>
      <c r="E55" s="35" t="str">
        <f>IF(ISBLANK('Sem 1'!E55),"",'Sem 1'!E55)</f>
        <v/>
      </c>
      <c r="F55" s="65"/>
      <c r="G55" s="49"/>
      <c r="H55" s="94"/>
      <c r="I55" s="95"/>
      <c r="J55" s="96"/>
      <c r="K55" s="21"/>
      <c r="L55" s="100"/>
    </row>
    <row r="56" spans="1:12" ht="14.4" thickBot="1" x14ac:dyDescent="0.3">
      <c r="A56" s="83"/>
      <c r="B56" s="39" t="str">
        <f>IF(ISBLANK('Sem 1'!B56),"",'Sem 1'!B56)</f>
        <v/>
      </c>
      <c r="C56" s="85" t="str">
        <f>IF(ISBLANK('Sem 1'!C56),"",'Sem 1'!C56)</f>
        <v/>
      </c>
      <c r="D56" s="85" t="str">
        <f>IF(ISBLANK('Sem 1'!D56),"",'Sem 1'!D56)</f>
        <v/>
      </c>
      <c r="E56" s="36" t="str">
        <f>IF(ISBLANK('Sem 1'!E56),"",'Sem 1'!E56)</f>
        <v/>
      </c>
      <c r="F56" s="103"/>
      <c r="G56" s="53"/>
      <c r="H56" s="59"/>
      <c r="I56" s="75"/>
      <c r="J56" s="89"/>
      <c r="K56" s="105"/>
      <c r="L56" s="82"/>
    </row>
    <row r="57" spans="1:12" ht="14.4" thickBot="1" x14ac:dyDescent="0.3">
      <c r="A57" s="22" t="s">
        <v>17</v>
      </c>
      <c r="B57" s="29"/>
      <c r="C57" s="176"/>
      <c r="D57" s="176"/>
      <c r="E57" s="87">
        <f>SUM(E7:E56)</f>
        <v>0</v>
      </c>
      <c r="F57" s="88">
        <f>SUM(F7:F56)</f>
        <v>0</v>
      </c>
      <c r="G57" s="179"/>
      <c r="H57" s="179"/>
      <c r="I57" s="179"/>
      <c r="J57" s="179"/>
      <c r="K57" s="24">
        <f>SUM(K7:K56)</f>
        <v>0</v>
      </c>
      <c r="L57" s="18"/>
    </row>
    <row r="58" spans="1:12" ht="13.8" x14ac:dyDescent="0.25">
      <c r="A58" s="15"/>
      <c r="B58" s="15"/>
      <c r="C58" s="16"/>
      <c r="D58" s="16"/>
      <c r="E58" s="121">
        <f>(E57+ 'Sem 8'!E58)</f>
        <v>0</v>
      </c>
      <c r="F58" s="18"/>
      <c r="G58" s="17"/>
      <c r="H58" s="17"/>
      <c r="I58" s="17"/>
      <c r="J58" s="17"/>
      <c r="K58" s="121">
        <f>(K57+ 'Sem 8'!K58)</f>
        <v>0</v>
      </c>
      <c r="L58" s="18"/>
    </row>
    <row r="59" spans="1:12" ht="13.8" x14ac:dyDescent="0.25">
      <c r="A59" s="15" t="s">
        <v>14</v>
      </c>
      <c r="B59" s="15"/>
      <c r="C59" s="61" t="e">
        <f>(K57/E57)</f>
        <v>#DIV/0!</v>
      </c>
      <c r="D59" s="61" t="e">
        <f>K58/E58</f>
        <v>#DIV/0!</v>
      </c>
      <c r="E59" s="18"/>
      <c r="F59" s="18"/>
      <c r="G59" s="17"/>
      <c r="H59" s="17"/>
      <c r="I59" s="17"/>
      <c r="J59" s="17"/>
      <c r="K59" s="18"/>
      <c r="L59" s="18"/>
    </row>
    <row r="60" spans="1:12" s="118" customFormat="1" ht="12.75" customHeight="1" x14ac:dyDescent="0.25">
      <c r="B60" s="119"/>
      <c r="C60" s="174" t="s">
        <v>23</v>
      </c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s="118" customFormat="1" x14ac:dyDescent="0.25">
      <c r="A61" s="119"/>
      <c r="B61" s="119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s="118" customFormat="1" x14ac:dyDescent="0.25">
      <c r="A62" s="119"/>
      <c r="B62" s="119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5"/>
      <c r="B63" s="12"/>
      <c r="F63" s="11"/>
      <c r="G63" s="11"/>
      <c r="H63" s="11"/>
      <c r="I63" s="11"/>
      <c r="J63" s="11"/>
      <c r="K63" s="11"/>
      <c r="L63" s="12"/>
    </row>
    <row r="64" spans="1:12" ht="15.6" x14ac:dyDescent="0.25">
      <c r="A64" s="40" t="s">
        <v>19</v>
      </c>
      <c r="B64" s="41"/>
      <c r="C64" s="171"/>
      <c r="D64" s="172"/>
      <c r="E64" s="173"/>
      <c r="F64" s="167" t="s">
        <v>15</v>
      </c>
      <c r="G64" s="168"/>
      <c r="H64" s="152"/>
      <c r="I64" s="153"/>
      <c r="J64" s="154"/>
      <c r="K64" s="42" t="s">
        <v>0</v>
      </c>
      <c r="L64" s="43"/>
    </row>
    <row r="65" spans="1:12" ht="13.8" x14ac:dyDescent="0.25">
      <c r="A65" s="177" t="s">
        <v>22</v>
      </c>
      <c r="B65" s="178"/>
      <c r="C65" s="171"/>
      <c r="D65" s="172"/>
      <c r="E65" s="173"/>
      <c r="F65" s="11"/>
      <c r="G65" s="11"/>
      <c r="H65" s="11"/>
      <c r="I65" s="11"/>
      <c r="J65" s="11"/>
      <c r="K65" s="11"/>
      <c r="L65" s="12"/>
    </row>
    <row r="66" spans="1:12" ht="15.6" x14ac:dyDescent="0.3">
      <c r="A66" s="6"/>
      <c r="B66" s="164"/>
      <c r="C66" s="164"/>
      <c r="F66" s="11"/>
      <c r="G66" s="11"/>
      <c r="H66" s="11"/>
      <c r="I66" s="11"/>
      <c r="J66" s="11"/>
      <c r="K66" s="11"/>
      <c r="L66" s="12"/>
    </row>
    <row r="67" spans="1:12" x14ac:dyDescent="0.25">
      <c r="A67" s="6"/>
      <c r="B67" s="12"/>
      <c r="F67" s="11"/>
      <c r="G67" s="11"/>
      <c r="H67" s="11"/>
      <c r="I67" s="11"/>
      <c r="J67" s="11"/>
      <c r="K67" s="11"/>
      <c r="L67" s="12"/>
    </row>
  </sheetData>
  <sheetProtection selectLockedCells="1"/>
  <protectedRanges>
    <protectedRange sqref="M7:IV31" name="OpenRange"/>
    <protectedRange sqref="A7:D56 H7:J56 L7:L56" name="OpenRange_2"/>
    <protectedRange sqref="E7:E56" name="OpenRange_1"/>
    <protectedRange sqref="K7:K56" name="OpenRange_3"/>
    <protectedRange sqref="F7:G56" name="OpenRange_4"/>
  </protectedRanges>
  <mergeCells count="19">
    <mergeCell ref="H64:J64"/>
    <mergeCell ref="G57:J57"/>
    <mergeCell ref="F64:G64"/>
    <mergeCell ref="E1:G1"/>
    <mergeCell ref="E2:G2"/>
    <mergeCell ref="C60:L62"/>
    <mergeCell ref="H2:J2"/>
    <mergeCell ref="G5:J5"/>
    <mergeCell ref="G4:I4"/>
    <mergeCell ref="K1:L2"/>
    <mergeCell ref="H1:J1"/>
    <mergeCell ref="B66:C66"/>
    <mergeCell ref="C3:E3"/>
    <mergeCell ref="A4:C4"/>
    <mergeCell ref="C57:D57"/>
    <mergeCell ref="A5:C5"/>
    <mergeCell ref="A65:B65"/>
    <mergeCell ref="C65:E65"/>
    <mergeCell ref="C64:E64"/>
  </mergeCells>
  <phoneticPr fontId="0" type="noConversion"/>
  <conditionalFormatting sqref="H1:J1">
    <cfRule type="expression" dxfId="599" priority="8" stopIfTrue="1">
      <formula>LEN(H1)&gt;10</formula>
    </cfRule>
    <cfRule type="expression" dxfId="598" priority="9" stopIfTrue="1">
      <formula>LEN(H1)&lt;7</formula>
    </cfRule>
  </conditionalFormatting>
  <conditionalFormatting sqref="B7:B56">
    <cfRule type="expression" dxfId="597" priority="10" stopIfTrue="1">
      <formula>LEN(B7)&lt;&gt;9</formula>
    </cfRule>
  </conditionalFormatting>
  <conditionalFormatting sqref="H7:H56">
    <cfRule type="expression" dxfId="596" priority="12" stopIfTrue="1">
      <formula>(H7)&gt;7</formula>
    </cfRule>
  </conditionalFormatting>
  <conditionalFormatting sqref="I7:J56">
    <cfRule type="expression" dxfId="595" priority="13" stopIfTrue="1">
      <formula>(I7)&gt;9999</formula>
    </cfRule>
  </conditionalFormatting>
  <conditionalFormatting sqref="L64">
    <cfRule type="expression" dxfId="594" priority="14" stopIfTrue="1">
      <formula>LEN(L64)&lt;10</formula>
    </cfRule>
  </conditionalFormatting>
  <conditionalFormatting sqref="C59">
    <cfRule type="expression" dxfId="593" priority="15" stopIfTrue="1">
      <formula>ISERROR(K57/E57)</formula>
    </cfRule>
    <cfRule type="expression" dxfId="592" priority="16" stopIfTrue="1">
      <formula>(C59)&gt;1</formula>
    </cfRule>
  </conditionalFormatting>
  <conditionalFormatting sqref="E57:F57 K57">
    <cfRule type="cellIs" dxfId="591" priority="17" stopIfTrue="1" operator="equal">
      <formula>0</formula>
    </cfRule>
  </conditionalFormatting>
  <conditionalFormatting sqref="A7:A56">
    <cfRule type="expression" dxfId="590" priority="18" stopIfTrue="1">
      <formula>ISBLANK(B7)</formula>
    </cfRule>
    <cfRule type="expression" dxfId="589" priority="19" stopIfTrue="1">
      <formula>ISERR($E$4)</formula>
    </cfRule>
  </conditionalFormatting>
  <conditionalFormatting sqref="E4">
    <cfRule type="expression" dxfId="588" priority="20" stopIfTrue="1">
      <formula>ISERR(E4)</formula>
    </cfRule>
    <cfRule type="cellIs" dxfId="587" priority="21" stopIfTrue="1" operator="lessThan">
      <formula>0</formula>
    </cfRule>
  </conditionalFormatting>
  <conditionalFormatting sqref="D4">
    <cfRule type="expression" dxfId="586" priority="22" stopIfTrue="1">
      <formula>ISERR(E4)</formula>
    </cfRule>
  </conditionalFormatting>
  <conditionalFormatting sqref="E7:E56">
    <cfRule type="expression" dxfId="585" priority="6" stopIfTrue="1">
      <formula>(E7)&gt;100</formula>
    </cfRule>
  </conditionalFormatting>
  <conditionalFormatting sqref="K7:K56">
    <cfRule type="expression" dxfId="584" priority="5" stopIfTrue="1">
      <formula>(F7+K7)&gt;E7</formula>
    </cfRule>
  </conditionalFormatting>
  <conditionalFormatting sqref="F7:F8">
    <cfRule type="expression" dxfId="583" priority="3" stopIfTrue="1">
      <formula>(F7)&gt;100</formula>
    </cfRule>
  </conditionalFormatting>
  <conditionalFormatting sqref="G7:G8">
    <cfRule type="expression" dxfId="582" priority="4" stopIfTrue="1">
      <formula>(G7)&gt;7</formula>
    </cfRule>
  </conditionalFormatting>
  <conditionalFormatting sqref="F9:F56">
    <cfRule type="expression" dxfId="581" priority="1" stopIfTrue="1">
      <formula>(F9)&gt;100</formula>
    </cfRule>
  </conditionalFormatting>
  <conditionalFormatting sqref="G9:G56">
    <cfRule type="expression" dxfId="580" priority="2" stopIfTrue="1">
      <formula>(G9)&gt;7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56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56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64:E64"/>
    <dataValidation allowBlank="1" showInputMessage="1" promptTitle="Prénom" prompt="Indiquez le prénom de l'employé(e)." sqref="C7:C56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56"/>
    <dataValidation allowBlank="1" showInputMessage="1" promptTitle="Commentaires" prompt="Des informations supplémentaires seraient indiquées dans cette case, par exemple, lorsque l'employé(e) a été licencié." sqref="L7:L56"/>
    <dataValidation allowBlank="1" showInputMessage="1" promptTitle="Totaux" prompt="Veuillez noter que si vous remplissez ce formulaire électroniquement, une formule calculera automatiquement ce total." sqref="B57"/>
    <dataValidation allowBlank="1" showInputMessage="1" promptTitle="Poste" prompt="Indiquez le poste de la personne autorisée." sqref="H64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56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56">
      <formula1>0</formula1>
      <formula2>7</formula2>
    </dataValidation>
    <dataValidation allowBlank="1" showErrorMessage="1" sqref="K57"/>
    <dataValidation allowBlank="1" sqref="E57:F57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56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64"/>
    <dataValidation type="decimal" operator="lessThanOrEqual" allowBlank="1" showInputMessage="1" promptTitle="Heures hebdomadaires normales" prompt="Indiquer le nombre d'heures que l'employé aurait travaillé, sans le travail partagé.  Si l'employé travaille selon un horaire irrégulier, ce nombre peut varier de semaine en semaine. " sqref="E7:E56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 Si une partie d'une heure a été manquée, arrondir à la demi-heure près, ex. 37.25 devient 37.5.  Toute heure supplémentaire effectuée doit être déduite des heures chômées dû au TP. " sqref="K7:K56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56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53BEB0C84B64EA0B0958476878AE6" ma:contentTypeVersion="4" ma:contentTypeDescription="Create a new document." ma:contentTypeScope="" ma:versionID="bdb533e9b6aaccc9404093cf7def8e85">
  <xsd:schema xmlns:xsd="http://www.w3.org/2001/XMLSchema" xmlns:xs="http://www.w3.org/2001/XMLSchema" xmlns:p="http://schemas.microsoft.com/office/2006/metadata/properties" xmlns:ns2="http://schemas.microsoft.com/sharepoint/v3/fields" xmlns:ns3="fe87667f-00b7-406c-b993-34ff11fae624" targetNamespace="http://schemas.microsoft.com/office/2006/metadata/properties" ma:root="true" ma:fieldsID="194da9269c282f997b6c545990197b0d" ns2:_="" ns3:_="">
    <xsd:import namespace="http://schemas.microsoft.com/sharepoint/v3/fields"/>
    <xsd:import namespace="fe87667f-00b7-406c-b993-34ff11fae62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Item_x0020_Language"/>
                <xsd:element ref="ns3:English_x0020_Variation" minOccurs="0"/>
                <xsd:element ref="ns3:French_x0020_Vari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7667f-00b7-406c-b993-34ff11fae624" elementFormDefault="qualified">
    <xsd:import namespace="http://schemas.microsoft.com/office/2006/documentManagement/types"/>
    <xsd:import namespace="http://schemas.microsoft.com/office/infopath/2007/PartnerControls"/>
    <xsd:element name="Item_x0020_Language" ma:index="9" ma:displayName="Item Language" ma:default="English" ma:format="Dropdown" ma:internalName="Item_x0020_Language">
      <xsd:simpleType>
        <xsd:restriction base="dms:Choice">
          <xsd:enumeration value="English"/>
          <xsd:enumeration value="French"/>
        </xsd:restriction>
      </xsd:simpleType>
    </xsd:element>
    <xsd:element name="English_x0020_Variation" ma:index="10" nillable="true" ma:displayName="English Variation" ma:list="{FE87667F-00B7-406C-B993-34FF11FAE624}" ma:internalName="English_x0020_Variation" ma:showField="ID">
      <xsd:simpleType>
        <xsd:restriction base="dms:Lookup"/>
      </xsd:simpleType>
    </xsd:element>
    <xsd:element name="French_x0020_Variation" ma:index="11" nillable="true" ma:displayName="French Variation" ma:list="{FE87667F-00B7-406C-B993-34FF11FAE624}" ma:internalName="French_x0020_Variation" ma:showField="ID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glish_x0020_Variation xmlns="fe87667f-00b7-406c-b993-34ff11fae624" xsi:nil="true"/>
    <_Status xmlns="http://schemas.microsoft.com/sharepoint/v3/fields">Draft</_Status>
    <Item_x0020_Language xmlns="fe87667f-00b7-406c-b993-34ff11fae624">English</Item_x0020_Language>
    <French_x0020_Variation xmlns="fe87667f-00b7-406c-b993-34ff11fae624" xsi:nil="true"/>
  </documentManagement>
</p:properties>
</file>

<file path=customXml/itemProps1.xml><?xml version="1.0" encoding="utf-8"?>
<ds:datastoreItem xmlns:ds="http://schemas.openxmlformats.org/officeDocument/2006/customXml" ds:itemID="{83F95623-496F-46D0-8CA4-AD15E94BD5EC}"/>
</file>

<file path=customXml/itemProps2.xml><?xml version="1.0" encoding="utf-8"?>
<ds:datastoreItem xmlns:ds="http://schemas.openxmlformats.org/officeDocument/2006/customXml" ds:itemID="{23A48037-39B3-479A-8608-1D432AD3B725}"/>
</file>

<file path=customXml/itemProps3.xml><?xml version="1.0" encoding="utf-8"?>
<ds:datastoreItem xmlns:ds="http://schemas.openxmlformats.org/officeDocument/2006/customXml" ds:itemID="{0E5C3DED-8F2E-43CE-8C41-3A11FC6D3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38</vt:i4>
      </vt:variant>
    </vt:vector>
  </HeadingPairs>
  <TitlesOfParts>
    <vt:vector size="77" baseType="lpstr">
      <vt:lpstr>Sem 1</vt:lpstr>
      <vt:lpstr>Sem 2</vt:lpstr>
      <vt:lpstr>Sem 3</vt:lpstr>
      <vt:lpstr>Sem 4</vt:lpstr>
      <vt:lpstr>Sem 5</vt:lpstr>
      <vt:lpstr>Sem 6</vt:lpstr>
      <vt:lpstr>Sem 7</vt:lpstr>
      <vt:lpstr>Sem 8</vt:lpstr>
      <vt:lpstr>Sem 9</vt:lpstr>
      <vt:lpstr>Sem 10</vt:lpstr>
      <vt:lpstr>Sem 11</vt:lpstr>
      <vt:lpstr>Sem 12</vt:lpstr>
      <vt:lpstr>Sem 13</vt:lpstr>
      <vt:lpstr>Sem 14</vt:lpstr>
      <vt:lpstr>Sem 15</vt:lpstr>
      <vt:lpstr>Sem 16</vt:lpstr>
      <vt:lpstr>Sem 17</vt:lpstr>
      <vt:lpstr>Sem 18</vt:lpstr>
      <vt:lpstr>Sem 19</vt:lpstr>
      <vt:lpstr>Sem 20</vt:lpstr>
      <vt:lpstr>Sem 21</vt:lpstr>
      <vt:lpstr>Sem 22</vt:lpstr>
      <vt:lpstr>Sem 23</vt:lpstr>
      <vt:lpstr>Sem 24</vt:lpstr>
      <vt:lpstr>Sem 25</vt:lpstr>
      <vt:lpstr>Sem 26</vt:lpstr>
      <vt:lpstr>Sem 27</vt:lpstr>
      <vt:lpstr>Sem 28</vt:lpstr>
      <vt:lpstr>Sem 29</vt:lpstr>
      <vt:lpstr>Sem 30</vt:lpstr>
      <vt:lpstr>Sem 31</vt:lpstr>
      <vt:lpstr>Sem 32</vt:lpstr>
      <vt:lpstr>Sem 33</vt:lpstr>
      <vt:lpstr>Sem 34</vt:lpstr>
      <vt:lpstr>Sem 35</vt:lpstr>
      <vt:lpstr>Sem 36</vt:lpstr>
      <vt:lpstr>Sem 37</vt:lpstr>
      <vt:lpstr>Sem 38</vt:lpstr>
      <vt:lpstr>Semaines Supplémentaires</vt:lpstr>
      <vt:lpstr>'Sem 10'!OpenRange</vt:lpstr>
      <vt:lpstr>'Sem 11'!OpenRange</vt:lpstr>
      <vt:lpstr>'Sem 12'!OpenRange</vt:lpstr>
      <vt:lpstr>'Sem 13'!OpenRange</vt:lpstr>
      <vt:lpstr>'Sem 14'!OpenRange</vt:lpstr>
      <vt:lpstr>'Sem 15'!OpenRange</vt:lpstr>
      <vt:lpstr>'Sem 16'!OpenRange</vt:lpstr>
      <vt:lpstr>'Sem 17'!OpenRange</vt:lpstr>
      <vt:lpstr>'Sem 18'!OpenRange</vt:lpstr>
      <vt:lpstr>'Sem 19'!OpenRange</vt:lpstr>
      <vt:lpstr>'Sem 2'!OpenRange</vt:lpstr>
      <vt:lpstr>'Sem 20'!OpenRange</vt:lpstr>
      <vt:lpstr>'Sem 21'!OpenRange</vt:lpstr>
      <vt:lpstr>'Sem 22'!OpenRange</vt:lpstr>
      <vt:lpstr>'Sem 23'!OpenRange</vt:lpstr>
      <vt:lpstr>'Sem 24'!OpenRange</vt:lpstr>
      <vt:lpstr>'Sem 25'!OpenRange</vt:lpstr>
      <vt:lpstr>'Sem 26'!OpenRange</vt:lpstr>
      <vt:lpstr>'Sem 27'!OpenRange</vt:lpstr>
      <vt:lpstr>'Sem 28'!OpenRange</vt:lpstr>
      <vt:lpstr>'Sem 29'!OpenRange</vt:lpstr>
      <vt:lpstr>'Sem 3'!OpenRange</vt:lpstr>
      <vt:lpstr>'Sem 30'!OpenRange</vt:lpstr>
      <vt:lpstr>'Sem 31'!OpenRange</vt:lpstr>
      <vt:lpstr>'Sem 32'!OpenRange</vt:lpstr>
      <vt:lpstr>'Sem 33'!OpenRange</vt:lpstr>
      <vt:lpstr>'Sem 34'!OpenRange</vt:lpstr>
      <vt:lpstr>'Sem 35'!OpenRange</vt:lpstr>
      <vt:lpstr>'Sem 36'!OpenRange</vt:lpstr>
      <vt:lpstr>'Sem 37'!OpenRange</vt:lpstr>
      <vt:lpstr>'Sem 38'!OpenRange</vt:lpstr>
      <vt:lpstr>'Sem 4'!OpenRange</vt:lpstr>
      <vt:lpstr>'Sem 5'!OpenRange</vt:lpstr>
      <vt:lpstr>'Sem 6'!OpenRange</vt:lpstr>
      <vt:lpstr>'Sem 7'!OpenRange</vt:lpstr>
      <vt:lpstr>'Sem 8'!OpenRange</vt:lpstr>
      <vt:lpstr>'Sem 9'!OpenRange</vt:lpstr>
      <vt:lpstr>OpenRange</vt:lpstr>
    </vt:vector>
  </TitlesOfParts>
  <Company>GoC / GdC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Myska, Carrie [NC]</dc:creator>
  <cp:lastModifiedBy>Myska, Carrie [NC]</cp:lastModifiedBy>
  <cp:lastPrinted>2009-06-30T18:57:16Z</cp:lastPrinted>
  <dcterms:created xsi:type="dcterms:W3CDTF">2009-03-13T15:31:49Z</dcterms:created>
  <dcterms:modified xsi:type="dcterms:W3CDTF">2016-10-04T12:15:11Z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0x0101007B353BEB0C84B64EA0B0958476878AE6</vt:lpwstr>
  </property>
</Properties>
</file>